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ача\25-26 бюджет\"/>
    </mc:Choice>
  </mc:AlternateContent>
  <xr:revisionPtr revIDLastSave="0" documentId="8_{DEC546A7-1509-4A44-9D0A-7546E967CD2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членские" sheetId="1" r:id="rId1"/>
    <sheet name="целевы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I3" i="1" s="1"/>
  <c r="K3" i="1" s="1"/>
  <c r="G4" i="1"/>
  <c r="I4" i="1" s="1"/>
  <c r="K4" i="1" s="1"/>
  <c r="G5" i="1"/>
  <c r="I5" i="1" s="1"/>
  <c r="K5" i="1" s="1"/>
  <c r="G6" i="1"/>
  <c r="I6" i="1" s="1"/>
  <c r="K6" i="1" s="1"/>
  <c r="G7" i="1"/>
  <c r="I7" i="1" s="1"/>
  <c r="K7" i="1" s="1"/>
  <c r="G8" i="1"/>
  <c r="I8" i="1" s="1"/>
  <c r="K8" i="1" s="1"/>
  <c r="G9" i="1"/>
  <c r="I9" i="1" s="1"/>
  <c r="K9" i="1" s="1"/>
  <c r="G10" i="1"/>
  <c r="I10" i="1" s="1"/>
  <c r="K10" i="1" s="1"/>
  <c r="G11" i="1"/>
  <c r="I11" i="1" s="1"/>
  <c r="K11" i="1" s="1"/>
  <c r="G12" i="1"/>
  <c r="I12" i="1" s="1"/>
  <c r="K12" i="1" s="1"/>
  <c r="G13" i="1"/>
  <c r="I13" i="1" s="1"/>
  <c r="K13" i="1" s="1"/>
  <c r="G14" i="1"/>
  <c r="I14" i="1" s="1"/>
  <c r="K14" i="1" s="1"/>
  <c r="G15" i="1"/>
  <c r="I15" i="1" s="1"/>
  <c r="K15" i="1" s="1"/>
  <c r="G16" i="1"/>
  <c r="I16" i="1" s="1"/>
  <c r="K16" i="1" s="1"/>
  <c r="G17" i="1"/>
  <c r="I17" i="1" s="1"/>
  <c r="K17" i="1" s="1"/>
  <c r="G18" i="1"/>
  <c r="I18" i="1" s="1"/>
  <c r="K18" i="1" s="1"/>
  <c r="G19" i="1"/>
  <c r="I19" i="1" s="1"/>
  <c r="K19" i="1" s="1"/>
  <c r="G20" i="1"/>
  <c r="I20" i="1" s="1"/>
  <c r="K20" i="1" s="1"/>
  <c r="G21" i="1"/>
  <c r="I21" i="1" s="1"/>
  <c r="K21" i="1" s="1"/>
  <c r="G22" i="1"/>
  <c r="I22" i="1" s="1"/>
  <c r="K22" i="1" s="1"/>
  <c r="G23" i="1"/>
  <c r="I23" i="1" s="1"/>
  <c r="K23" i="1" s="1"/>
  <c r="G24" i="1"/>
  <c r="I24" i="1" s="1"/>
  <c r="K24" i="1" s="1"/>
  <c r="G25" i="1"/>
  <c r="I25" i="1" s="1"/>
  <c r="K25" i="1" s="1"/>
  <c r="G26" i="1"/>
  <c r="I26" i="1" s="1"/>
  <c r="K26" i="1" s="1"/>
  <c r="G27" i="1"/>
  <c r="I27" i="1" s="1"/>
  <c r="K27" i="1" s="1"/>
  <c r="G28" i="1"/>
  <c r="I28" i="1" s="1"/>
  <c r="K28" i="1" s="1"/>
  <c r="G29" i="1"/>
  <c r="I29" i="1" s="1"/>
  <c r="K29" i="1" s="1"/>
  <c r="G30" i="1"/>
  <c r="I30" i="1" s="1"/>
  <c r="K30" i="1" s="1"/>
  <c r="G31" i="1"/>
  <c r="I31" i="1" s="1"/>
  <c r="K31" i="1" s="1"/>
  <c r="G32" i="1"/>
  <c r="I32" i="1" s="1"/>
  <c r="K32" i="1" s="1"/>
  <c r="G33" i="1"/>
  <c r="I33" i="1" s="1"/>
  <c r="K33" i="1" s="1"/>
  <c r="G34" i="1"/>
  <c r="I34" i="1" s="1"/>
  <c r="K34" i="1" s="1"/>
  <c r="G35" i="1"/>
  <c r="I35" i="1" s="1"/>
  <c r="K35" i="1" s="1"/>
  <c r="G36" i="1"/>
  <c r="I36" i="1" s="1"/>
  <c r="K36" i="1" s="1"/>
  <c r="G37" i="1"/>
  <c r="I37" i="1" s="1"/>
  <c r="K37" i="1" s="1"/>
  <c r="G38" i="1"/>
  <c r="I38" i="1" s="1"/>
  <c r="K38" i="1" s="1"/>
  <c r="G39" i="1"/>
  <c r="I39" i="1" s="1"/>
  <c r="K39" i="1" s="1"/>
  <c r="G40" i="1"/>
  <c r="I40" i="1" s="1"/>
  <c r="K40" i="1" s="1"/>
  <c r="G41" i="1"/>
  <c r="I41" i="1" s="1"/>
  <c r="K41" i="1" s="1"/>
  <c r="G42" i="1"/>
  <c r="I42" i="1" s="1"/>
  <c r="K42" i="1" s="1"/>
  <c r="G43" i="1"/>
  <c r="I43" i="1" s="1"/>
  <c r="K43" i="1" s="1"/>
  <c r="G44" i="1"/>
  <c r="I44" i="1" s="1"/>
  <c r="K44" i="1" s="1"/>
  <c r="G45" i="1"/>
  <c r="I45" i="1" s="1"/>
  <c r="K45" i="1" s="1"/>
  <c r="G46" i="1"/>
  <c r="I46" i="1" s="1"/>
  <c r="K46" i="1" s="1"/>
  <c r="G47" i="1"/>
  <c r="I47" i="1" s="1"/>
  <c r="K47" i="1" s="1"/>
  <c r="G48" i="1"/>
  <c r="I48" i="1" s="1"/>
  <c r="K48" i="1" s="1"/>
  <c r="G49" i="1"/>
  <c r="I49" i="1" s="1"/>
  <c r="K49" i="1" s="1"/>
  <c r="G50" i="1"/>
  <c r="I50" i="1" s="1"/>
  <c r="K50" i="1" s="1"/>
  <c r="G51" i="1"/>
  <c r="I51" i="1" s="1"/>
  <c r="K51" i="1" s="1"/>
  <c r="G52" i="1"/>
  <c r="I52" i="1" s="1"/>
  <c r="K52" i="1" s="1"/>
  <c r="G53" i="1"/>
  <c r="I53" i="1" s="1"/>
  <c r="K53" i="1" s="1"/>
  <c r="G54" i="1"/>
  <c r="I54" i="1" s="1"/>
  <c r="K54" i="1" s="1"/>
  <c r="G55" i="1"/>
  <c r="I55" i="1" s="1"/>
  <c r="K55" i="1" s="1"/>
  <c r="G56" i="1"/>
  <c r="I56" i="1" s="1"/>
  <c r="K56" i="1" s="1"/>
  <c r="G2" i="1"/>
  <c r="I2" i="1" s="1"/>
  <c r="K2" i="1" s="1"/>
  <c r="K57" i="1" s="1"/>
  <c r="C57" i="1" l="1"/>
  <c r="D83" i="2" l="1"/>
  <c r="F76" i="2"/>
  <c r="F77" i="2"/>
  <c r="F78" i="2"/>
  <c r="F79" i="2"/>
  <c r="F80" i="2"/>
  <c r="F74" i="2"/>
  <c r="F81" i="2"/>
  <c r="F75" i="2"/>
  <c r="F71" i="2"/>
  <c r="F72" i="2"/>
  <c r="F70" i="2"/>
  <c r="F63" i="2"/>
  <c r="F64" i="2"/>
  <c r="F65" i="2"/>
  <c r="F66" i="2"/>
  <c r="F62" i="2"/>
  <c r="F57" i="2"/>
  <c r="F58" i="2"/>
  <c r="F59" i="2"/>
  <c r="F60" i="2"/>
  <c r="F56" i="2"/>
  <c r="F48" i="2"/>
  <c r="F49" i="2"/>
  <c r="F50" i="2"/>
  <c r="F51" i="2"/>
  <c r="F52" i="2"/>
  <c r="F47" i="2"/>
  <c r="F45" i="2"/>
  <c r="F43" i="2"/>
  <c r="F42" i="2"/>
  <c r="F40" i="2"/>
  <c r="F39" i="2"/>
  <c r="F36" i="2"/>
  <c r="F37" i="2"/>
  <c r="F35" i="2"/>
  <c r="F33" i="2"/>
  <c r="F32" i="2"/>
  <c r="F30" i="2"/>
  <c r="F24" i="2"/>
  <c r="F25" i="2"/>
  <c r="F23" i="2"/>
  <c r="F21" i="2"/>
  <c r="F16" i="2"/>
  <c r="F17" i="2"/>
  <c r="F18" i="2"/>
  <c r="F19" i="2"/>
  <c r="F15" i="2"/>
  <c r="F7" i="2"/>
  <c r="F8" i="2"/>
  <c r="F9" i="2"/>
  <c r="F10" i="2"/>
  <c r="F11" i="2"/>
  <c r="F12" i="2"/>
  <c r="F13" i="2"/>
  <c r="F6" i="2"/>
  <c r="F5" i="2"/>
  <c r="F2" i="2"/>
  <c r="C83" i="2"/>
  <c r="F8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Ресепшен Аппарата ГД</author>
    <author>User</author>
    <author>Сидорова Надежда Александровна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04.09.25, 1,2,19,20</t>
        </r>
      </text>
    </comment>
    <comment ref="H2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27.02.26</t>
        </r>
      </text>
    </comment>
    <comment ref="H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13.02.26</t>
        </r>
      </text>
    </comment>
    <comment ref="J3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5000 без\нал
10000 нал оксане</t>
        </r>
      </text>
    </comment>
    <comment ref="H4" authorId="1" shapeId="0" xr:uid="{00000000-0006-0000-0000-000005000000}">
      <text>
        <r>
          <rPr>
            <sz val="9"/>
            <color indexed="81"/>
            <rFont val="Tahoma"/>
            <family val="2"/>
            <charset val="204"/>
          </rPr>
          <t xml:space="preserve">13.02.26
</t>
        </r>
      </text>
    </comment>
    <comment ref="E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11.08.25</t>
        </r>
      </text>
    </comment>
    <comment ref="F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12.09.25
</t>
        </r>
      </text>
    </comment>
    <comment ref="E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 xml:space="preserve">20.08.25
</t>
        </r>
      </text>
    </comment>
    <comment ref="F8" authorId="2" shapeId="0" xr:uid="{00000000-0006-0000-0000-000009000000}">
      <text>
        <r>
          <rPr>
            <sz val="9"/>
            <color indexed="81"/>
            <rFont val="Tahoma"/>
            <charset val="1"/>
          </rPr>
          <t xml:space="preserve">25.11.25
</t>
        </r>
      </text>
    </comment>
    <comment ref="H8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06.02.25</t>
        </r>
      </text>
    </comment>
    <comment ref="H10" authorId="1" shapeId="0" xr:uid="{00000000-0006-0000-0000-00000B000000}">
      <text>
        <r>
          <rPr>
            <sz val="9"/>
            <color indexed="81"/>
            <rFont val="Tahoma"/>
            <family val="2"/>
            <charset val="204"/>
          </rPr>
          <t xml:space="preserve">04.02.26
</t>
        </r>
      </text>
    </comment>
    <comment ref="E1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 xml:space="preserve">08,08,2025-10000
</t>
        </r>
      </text>
    </comment>
    <comment ref="E14" authorId="2" shapeId="0" xr:uid="{00000000-0006-0000-0000-00000D000000}">
      <text>
        <r>
          <rPr>
            <b/>
            <sz val="9"/>
            <color indexed="81"/>
            <rFont val="Tahoma"/>
            <charset val="1"/>
          </rPr>
          <t>22.12.25</t>
        </r>
      </text>
    </comment>
    <comment ref="E15" authorId="0" shapeId="0" xr:uid="{00000000-0006-0000-0000-00000E000000}">
      <text>
        <r>
          <rPr>
            <sz val="9"/>
            <color indexed="81"/>
            <rFont val="Tahoma"/>
            <family val="2"/>
            <charset val="204"/>
          </rPr>
          <t xml:space="preserve">06,08,2025
</t>
        </r>
      </text>
    </comment>
    <comment ref="E16" authorId="0" shapeId="0" xr:uid="{00000000-0006-0000-0000-00000F000000}">
      <text>
        <r>
          <rPr>
            <sz val="9"/>
            <color indexed="81"/>
            <rFont val="Tahoma"/>
            <family val="2"/>
            <charset val="204"/>
          </rPr>
          <t xml:space="preserve">06,08,2025
</t>
        </r>
      </text>
    </comment>
    <comment ref="F16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 xml:space="preserve">14.10.25
</t>
        </r>
      </text>
    </comment>
    <comment ref="E17" authorId="0" shapeId="0" xr:uid="{00000000-0006-0000-0000-000011000000}">
      <text>
        <r>
          <rPr>
            <sz val="9"/>
            <color indexed="81"/>
            <rFont val="Tahoma"/>
            <charset val="1"/>
          </rPr>
          <t xml:space="preserve">04,08,2025
</t>
        </r>
      </text>
    </comment>
    <comment ref="F17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04.09.25
</t>
        </r>
      </text>
    </comment>
    <comment ref="E1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11.08.25
</t>
        </r>
      </text>
    </comment>
    <comment ref="H18" authorId="1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13.02.26</t>
        </r>
      </text>
    </comment>
    <comment ref="E21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15.09.25
</t>
        </r>
      </text>
    </comment>
    <comment ref="F21" authorId="0" shapeId="0" xr:uid="{00000000-0006-0000-0000-000016000000}">
      <text>
        <r>
          <rPr>
            <sz val="9"/>
            <color indexed="81"/>
            <rFont val="Tahoma"/>
            <family val="2"/>
            <charset val="204"/>
          </rPr>
          <t xml:space="preserve">14.10.25
</t>
        </r>
      </text>
    </comment>
    <comment ref="H21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06.02.26</t>
        </r>
      </text>
    </comment>
    <comment ref="E22" authorId="0" shapeId="0" xr:uid="{00000000-0006-0000-0000-000018000000}">
      <text>
        <r>
          <rPr>
            <sz val="9"/>
            <color indexed="81"/>
            <rFont val="Tahoma"/>
            <family val="2"/>
            <charset val="204"/>
          </rPr>
          <t xml:space="preserve">06,08,2025
</t>
        </r>
      </text>
    </comment>
    <comment ref="E29" authorId="2" shapeId="0" xr:uid="{00000000-0006-0000-0000-000019000000}">
      <text>
        <r>
          <rPr>
            <b/>
            <sz val="9"/>
            <color indexed="81"/>
            <rFont val="Tahoma"/>
            <charset val="1"/>
          </rPr>
          <t xml:space="preserve">15.12.25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0" authorId="1" shapeId="0" xr:uid="{00000000-0006-0000-0000-00001A000000}">
      <text>
        <r>
          <rPr>
            <b/>
            <sz val="9"/>
            <color indexed="81"/>
            <rFont val="Tahoma"/>
            <charset val="1"/>
          </rPr>
          <t>30.07.25</t>
        </r>
      </text>
    </comment>
    <comment ref="E31" authorId="0" shapeId="0" xr:uid="{00000000-0006-0000-0000-00001B000000}">
      <text>
        <r>
          <rPr>
            <sz val="9"/>
            <color indexed="81"/>
            <rFont val="Tahoma"/>
            <charset val="1"/>
          </rPr>
          <t xml:space="preserve">25,07,2025
</t>
        </r>
      </text>
    </comment>
    <comment ref="H31" authorId="1" shapeId="0" xr:uid="{00000000-0006-0000-0000-00001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13.02.26</t>
        </r>
      </text>
    </comment>
    <comment ref="E32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04"/>
          </rPr>
          <t xml:space="preserve">14.10.25
</t>
        </r>
      </text>
    </comment>
    <comment ref="E33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04"/>
          </rPr>
          <t xml:space="preserve">08.09.25
</t>
        </r>
      </text>
    </comment>
    <comment ref="F33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04"/>
          </rPr>
          <t xml:space="preserve">03.10.25
</t>
        </r>
      </text>
    </comment>
    <comment ref="E37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204"/>
          </rPr>
          <t xml:space="preserve">11.08.25
</t>
        </r>
      </text>
    </comment>
    <comment ref="E39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04"/>
          </rPr>
          <t xml:space="preserve">17.10.25
</t>
        </r>
      </text>
    </comment>
    <comment ref="E40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04"/>
          </rPr>
          <t xml:space="preserve">17.10.25
</t>
        </r>
      </text>
    </comment>
    <comment ref="H40" authorId="1" shapeId="0" xr:uid="{00000000-0006-0000-0000-000023000000}">
      <text>
        <r>
          <rPr>
            <b/>
            <sz val="9"/>
            <color indexed="81"/>
            <rFont val="Tahoma"/>
            <charset val="1"/>
          </rPr>
          <t>06.02.26
06.02.26</t>
        </r>
      </text>
    </comment>
    <comment ref="E42" authorId="2" shapeId="0" xr:uid="{00000000-0006-0000-0000-000024000000}">
      <text>
        <r>
          <rPr>
            <sz val="9"/>
            <color indexed="81"/>
            <rFont val="Tahoma"/>
            <charset val="1"/>
          </rPr>
          <t xml:space="preserve">10.11.25-5000
10.12.25-5000
22.12.25-5000
</t>
        </r>
      </text>
    </comment>
    <comment ref="H42" authorId="1" shapeId="0" xr:uid="{00000000-0006-0000-0000-00002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18.02.26</t>
        </r>
      </text>
    </comment>
    <comment ref="J42" authorId="1" shapeId="0" xr:uid="{00000000-0006-0000-0000-000026000000}">
      <text>
        <r>
          <rPr>
            <b/>
            <sz val="9"/>
            <color indexed="81"/>
            <rFont val="Tahoma"/>
            <family val="2"/>
            <charset val="204"/>
          </rPr>
          <t>5000+5000+5224,11
13.04.26
26.03.26
13.04.26</t>
        </r>
      </text>
    </comment>
    <comment ref="C43" authorId="1" shapeId="0" xr:uid="{00000000-0006-0000-0000-000027000000}">
      <text>
        <r>
          <rPr>
            <sz val="9"/>
            <color indexed="81"/>
            <rFont val="Tahoma"/>
            <charset val="1"/>
          </rPr>
          <t xml:space="preserve">((26000,5+26000,50)/12*4)=17334
29098,69/12*8=19399,12
19399,12+17334=36733,12
</t>
        </r>
      </text>
    </comment>
    <comment ref="E45" authorId="0" shapeId="0" xr:uid="{00000000-0006-0000-0000-000028000000}">
      <text>
        <r>
          <rPr>
            <b/>
            <sz val="9"/>
            <color indexed="81"/>
            <rFont val="Tahoma"/>
            <charset val="1"/>
          </rPr>
          <t xml:space="preserve">02.08.25 нал </t>
        </r>
      </text>
    </comment>
    <comment ref="F45" authorId="1" shapeId="0" xr:uid="{00000000-0006-0000-0000-000029000000}">
      <text>
        <r>
          <rPr>
            <sz val="9"/>
            <color indexed="81"/>
            <rFont val="Tahoma"/>
            <charset val="1"/>
          </rPr>
          <t xml:space="preserve">07.02.26 нал оксане
</t>
        </r>
      </text>
    </comment>
    <comment ref="H45" authorId="1" shapeId="0" xr:uid="{00000000-0006-0000-0000-00002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02.03.26</t>
        </r>
      </text>
    </comment>
    <comment ref="E46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204"/>
          </rPr>
          <t xml:space="preserve">01.09.25
</t>
        </r>
      </text>
    </comment>
    <comment ref="F46" authorId="2" shapeId="0" xr:uid="{00000000-0006-0000-0000-00002C000000}">
      <text>
        <r>
          <rPr>
            <b/>
            <sz val="9"/>
            <color indexed="81"/>
            <rFont val="Tahoma"/>
            <charset val="1"/>
          </rPr>
          <t xml:space="preserve">26.11.25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3" authorId="2" shapeId="0" xr:uid="{00000000-0006-0000-0000-00002D000000}">
      <text>
        <r>
          <rPr>
            <b/>
            <sz val="9"/>
            <color indexed="81"/>
            <rFont val="Tahoma"/>
            <charset val="1"/>
          </rPr>
          <t>04.12.25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3" authorId="2" shapeId="0" xr:uid="{00000000-0006-0000-0000-00002E000000}">
      <text>
        <r>
          <rPr>
            <b/>
            <sz val="9"/>
            <color indexed="81"/>
            <rFont val="Tahoma"/>
            <charset val="1"/>
          </rPr>
          <t>04.12.25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55" authorId="1" shapeId="0" xr:uid="{00000000-0006-0000-0000-00002F000000}">
      <text>
        <r>
          <rPr>
            <sz val="9"/>
            <color indexed="81"/>
            <rFont val="Tahoma"/>
            <family val="2"/>
            <charset val="204"/>
          </rPr>
          <t>06.02.26</t>
        </r>
      </text>
    </comment>
  </commentList>
</comments>
</file>

<file path=xl/sharedStrings.xml><?xml version="1.0" encoding="utf-8"?>
<sst xmlns="http://schemas.openxmlformats.org/spreadsheetml/2006/main" count="37" uniqueCount="32">
  <si>
    <t>собственики</t>
  </si>
  <si>
    <t>№ участков</t>
  </si>
  <si>
    <t>Итого</t>
  </si>
  <si>
    <t>дата</t>
  </si>
  <si>
    <t>9а</t>
  </si>
  <si>
    <t>оплата</t>
  </si>
  <si>
    <t xml:space="preserve">оплата </t>
  </si>
  <si>
    <t>целевые взносы 2025-2026</t>
  </si>
  <si>
    <t>неизвестно от кого из ВТБ</t>
  </si>
  <si>
    <t>долг на 11.06.2025</t>
  </si>
  <si>
    <t>долг на 23.07.2025</t>
  </si>
  <si>
    <t>9а, 10</t>
  </si>
  <si>
    <t>15, 16</t>
  </si>
  <si>
    <t>17, 18</t>
  </si>
  <si>
    <t>24, 25, 26, 45, 47</t>
  </si>
  <si>
    <t>27, 44</t>
  </si>
  <si>
    <t>29, 30</t>
  </si>
  <si>
    <t>33, 34</t>
  </si>
  <si>
    <t>36, 37</t>
  </si>
  <si>
    <t>39, 40</t>
  </si>
  <si>
    <t>41, 42</t>
  </si>
  <si>
    <t>52, 53 ,82, 83</t>
  </si>
  <si>
    <t>58, 59</t>
  </si>
  <si>
    <t>64, 65, 70, 71</t>
  </si>
  <si>
    <t>68, 69</t>
  </si>
  <si>
    <t>80, 81</t>
  </si>
  <si>
    <t>2025/2026</t>
  </si>
  <si>
    <t>1, 2, 19, 20</t>
  </si>
  <si>
    <t>долг на 31.01.26</t>
  </si>
  <si>
    <t>8;9</t>
  </si>
  <si>
    <t>долг на 02.03.26</t>
  </si>
  <si>
    <t>долг на13.04.26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</si>
</sst>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1"/>
      <name val="Tahoma"/>
      <charset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top" wrapText="1"/>
    </xf>
    <xf numFmtId="0" fontId="0" fillId="0" borderId="3" xfId="0" applyBorder="1"/>
    <xf numFmtId="2" fontId="0" fillId="0" borderId="3" xfId="0" applyNumberFormat="1" applyBorder="1"/>
    <xf numFmtId="2" fontId="0" fillId="0" borderId="1" xfId="0" applyNumberFormat="1" applyBorder="1"/>
    <xf numFmtId="14" fontId="0" fillId="0" borderId="1" xfId="0" applyNumberFormat="1" applyBorder="1"/>
    <xf numFmtId="2" fontId="1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14" fontId="0" fillId="0" borderId="5" xfId="0" applyNumberFormat="1" applyBorder="1"/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2" fontId="0" fillId="0" borderId="8" xfId="0" applyNumberFormat="1" applyBorder="1"/>
    <xf numFmtId="0" fontId="0" fillId="0" borderId="8" xfId="0" applyBorder="1"/>
    <xf numFmtId="14" fontId="0" fillId="0" borderId="8" xfId="0" applyNumberFormat="1" applyBorder="1"/>
    <xf numFmtId="0" fontId="0" fillId="0" borderId="11" xfId="0" applyBorder="1"/>
    <xf numFmtId="2" fontId="0" fillId="0" borderId="10" xfId="0" applyNumberFormat="1" applyBorder="1"/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wrapText="1"/>
    </xf>
    <xf numFmtId="0" fontId="3" fillId="2" borderId="14" xfId="0" applyFont="1" applyFill="1" applyBorder="1" applyAlignment="1">
      <alignment wrapText="1"/>
    </xf>
    <xf numFmtId="2" fontId="0" fillId="0" borderId="0" xfId="0" applyNumberFormat="1"/>
    <xf numFmtId="2" fontId="1" fillId="0" borderId="15" xfId="0" applyNumberFormat="1" applyFont="1" applyBorder="1"/>
    <xf numFmtId="2" fontId="1" fillId="0" borderId="16" xfId="0" applyNumberFormat="1" applyFont="1" applyBorder="1"/>
    <xf numFmtId="0" fontId="1" fillId="0" borderId="15" xfId="0" applyFont="1" applyBorder="1"/>
    <xf numFmtId="2" fontId="1" fillId="0" borderId="5" xfId="0" applyNumberFormat="1" applyFont="1" applyBorder="1"/>
    <xf numFmtId="2" fontId="1" fillId="0" borderId="17" xfId="0" applyNumberFormat="1" applyFont="1" applyBorder="1"/>
    <xf numFmtId="2" fontId="1" fillId="2" borderId="18" xfId="0" applyNumberFormat="1" applyFont="1" applyFill="1" applyBorder="1"/>
    <xf numFmtId="2" fontId="1" fillId="2" borderId="12" xfId="0" applyNumberFormat="1" applyFont="1" applyFill="1" applyBorder="1"/>
    <xf numFmtId="0" fontId="1" fillId="2" borderId="18" xfId="0" applyFont="1" applyFill="1" applyBorder="1"/>
    <xf numFmtId="0" fontId="3" fillId="2" borderId="2" xfId="0" applyFont="1" applyFill="1" applyBorder="1" applyAlignment="1">
      <alignment wrapText="1"/>
    </xf>
    <xf numFmtId="2" fontId="1" fillId="2" borderId="1" xfId="0" applyNumberFormat="1" applyFont="1" applyFill="1" applyBorder="1"/>
    <xf numFmtId="0" fontId="1" fillId="2" borderId="1" xfId="0" applyFont="1" applyFill="1" applyBorder="1"/>
    <xf numFmtId="0" fontId="3" fillId="0" borderId="2" xfId="0" applyFont="1" applyFill="1" applyBorder="1" applyAlignment="1">
      <alignment wrapText="1"/>
    </xf>
    <xf numFmtId="2" fontId="1" fillId="0" borderId="1" xfId="0" applyNumberFormat="1" applyFont="1" applyFill="1" applyBorder="1"/>
    <xf numFmtId="2" fontId="0" fillId="0" borderId="0" xfId="0" applyNumberFormat="1" applyFill="1"/>
    <xf numFmtId="0" fontId="0" fillId="0" borderId="0" xfId="0" applyFill="1"/>
    <xf numFmtId="14" fontId="0" fillId="0" borderId="0" xfId="0" applyNumberFormat="1"/>
    <xf numFmtId="0" fontId="2" fillId="0" borderId="1" xfId="0" applyFont="1" applyFill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0" fontId="0" fillId="0" borderId="0" xfId="0" applyAlignment="1">
      <alignment wrapText="1"/>
    </xf>
    <xf numFmtId="0" fontId="0" fillId="2" borderId="1" xfId="0" applyFill="1" applyBorder="1"/>
    <xf numFmtId="2" fontId="0" fillId="2" borderId="1" xfId="0" applyNumberFormat="1" applyFill="1" applyBorder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2" fontId="3" fillId="3" borderId="1" xfId="0" applyNumberFormat="1" applyFont="1" applyFill="1" applyBorder="1" applyAlignment="1">
      <alignment wrapText="1"/>
    </xf>
    <xf numFmtId="0" fontId="7" fillId="0" borderId="0" xfId="0" applyFont="1"/>
    <xf numFmtId="2" fontId="8" fillId="0" borderId="1" xfId="0" applyNumberFormat="1" applyFont="1" applyBorder="1"/>
    <xf numFmtId="14" fontId="8" fillId="0" borderId="1" xfId="0" applyNumberFormat="1" applyFont="1" applyBorder="1"/>
    <xf numFmtId="2" fontId="0" fillId="0" borderId="3" xfId="0" applyNumberFormat="1" applyBorder="1" applyAlignment="1">
      <alignment horizontal="center"/>
    </xf>
    <xf numFmtId="2" fontId="1" fillId="0" borderId="6" xfId="0" applyNumberFormat="1" applyFont="1" applyFill="1" applyBorder="1"/>
    <xf numFmtId="2" fontId="1" fillId="0" borderId="2" xfId="0" applyNumberFormat="1" applyFont="1" applyFill="1" applyBorder="1"/>
    <xf numFmtId="2" fontId="1" fillId="0" borderId="8" xfId="0" applyNumberFormat="1" applyFont="1" applyFill="1" applyBorder="1"/>
    <xf numFmtId="2" fontId="1" fillId="0" borderId="4" xfId="0" applyNumberFormat="1" applyFont="1" applyFill="1" applyBorder="1" applyAlignment="1"/>
    <xf numFmtId="2" fontId="1" fillId="0" borderId="6" xfId="0" applyNumberFormat="1" applyFont="1" applyFill="1" applyBorder="1" applyAlignment="1"/>
    <xf numFmtId="0" fontId="1" fillId="0" borderId="22" xfId="0" applyFont="1" applyBorder="1" applyAlignment="1">
      <alignment vertical="top" wrapText="1"/>
    </xf>
    <xf numFmtId="2" fontId="1" fillId="0" borderId="2" xfId="0" applyNumberFormat="1" applyFont="1" applyFill="1" applyBorder="1" applyAlignment="1"/>
    <xf numFmtId="2" fontId="1" fillId="0" borderId="8" xfId="0" applyNumberFormat="1" applyFont="1" applyFill="1" applyBorder="1" applyAlignment="1"/>
    <xf numFmtId="2" fontId="0" fillId="0" borderId="9" xfId="0" applyNumberFormat="1" applyBorder="1"/>
    <xf numFmtId="0" fontId="10" fillId="0" borderId="14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" fontId="0" fillId="0" borderId="12" xfId="0" applyNumberFormat="1" applyBorder="1"/>
    <xf numFmtId="0" fontId="12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vertical="center"/>
    </xf>
    <xf numFmtId="2" fontId="0" fillId="0" borderId="4" xfId="0" applyNumberFormat="1" applyBorder="1" applyAlignment="1"/>
    <xf numFmtId="2" fontId="0" fillId="0" borderId="4" xfId="0" applyNumberFormat="1" applyBorder="1" applyAlignment="1">
      <alignment vertical="center"/>
    </xf>
    <xf numFmtId="0" fontId="0" fillId="0" borderId="4" xfId="0" applyBorder="1" applyAlignment="1"/>
    <xf numFmtId="2" fontId="1" fillId="0" borderId="23" xfId="0" applyNumberFormat="1" applyFont="1" applyBorder="1" applyAlignment="1"/>
    <xf numFmtId="2" fontId="1" fillId="4" borderId="4" xfId="0" applyNumberFormat="1" applyFont="1" applyFill="1" applyBorder="1" applyAlignment="1">
      <alignment vertical="top" wrapText="1"/>
    </xf>
    <xf numFmtId="2" fontId="1" fillId="4" borderId="8" xfId="0" applyNumberFormat="1" applyFont="1" applyFill="1" applyBorder="1" applyAlignment="1">
      <alignment vertical="top" wrapText="1"/>
    </xf>
    <xf numFmtId="2" fontId="1" fillId="4" borderId="10" xfId="0" applyNumberFormat="1" applyFont="1" applyFill="1" applyBorder="1" applyAlignment="1">
      <alignment vertical="top" wrapText="1"/>
    </xf>
    <xf numFmtId="2" fontId="1" fillId="4" borderId="13" xfId="0" applyNumberFormat="1" applyFont="1" applyFill="1" applyBorder="1" applyAlignment="1">
      <alignment vertical="top" wrapText="1"/>
    </xf>
    <xf numFmtId="2" fontId="1" fillId="4" borderId="4" xfId="0" applyNumberFormat="1" applyFont="1" applyFill="1" applyBorder="1" applyAlignment="1">
      <alignment vertical="center" wrapText="1"/>
    </xf>
    <xf numFmtId="0" fontId="11" fillId="3" borderId="14" xfId="0" applyFont="1" applyFill="1" applyBorder="1" applyAlignment="1">
      <alignment horizontal="center" wrapText="1"/>
    </xf>
    <xf numFmtId="2" fontId="7" fillId="3" borderId="5" xfId="0" applyNumberFormat="1" applyFont="1" applyFill="1" applyBorder="1"/>
    <xf numFmtId="0" fontId="11" fillId="4" borderId="14" xfId="0" applyFont="1" applyFill="1" applyBorder="1" applyAlignment="1">
      <alignment horizontal="center" wrapText="1"/>
    </xf>
    <xf numFmtId="2" fontId="0" fillId="4" borderId="5" xfId="0" applyNumberFormat="1" applyFont="1" applyFill="1" applyBorder="1"/>
    <xf numFmtId="0" fontId="1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0" fillId="0" borderId="20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5"/>
  <sheetViews>
    <sheetView workbookViewId="0">
      <selection activeCell="E7" sqref="E7"/>
    </sheetView>
  </sheetViews>
  <sheetFormatPr defaultRowHeight="15" x14ac:dyDescent="0.25"/>
  <cols>
    <col min="1" max="1" width="4.5703125" customWidth="1"/>
    <col min="2" max="2" width="16.42578125" customWidth="1"/>
    <col min="3" max="3" width="15.42578125" customWidth="1"/>
    <col min="4" max="4" width="11.5703125" customWidth="1"/>
    <col min="5" max="5" width="10.28515625" customWidth="1"/>
    <col min="6" max="6" width="10.140625" customWidth="1"/>
    <col min="7" max="7" width="11.28515625" customWidth="1"/>
    <col min="8" max="8" width="11.7109375" customWidth="1"/>
    <col min="9" max="9" width="12.42578125" customWidth="1"/>
    <col min="10" max="10" width="10.85546875" customWidth="1"/>
    <col min="11" max="11" width="11.28515625" customWidth="1"/>
    <col min="12" max="12" width="11" customWidth="1"/>
    <col min="13" max="13" width="11.85546875" customWidth="1"/>
    <col min="14" max="14" width="13.7109375" customWidth="1"/>
    <col min="15" max="15" width="14.140625" customWidth="1"/>
    <col min="16" max="16" width="15.7109375" customWidth="1"/>
    <col min="17" max="17" width="15.85546875" customWidth="1"/>
    <col min="18" max="18" width="14.28515625" customWidth="1"/>
    <col min="19" max="19" width="14.140625" customWidth="1"/>
    <col min="20" max="20" width="13" customWidth="1"/>
    <col min="21" max="21" width="15.85546875" customWidth="1"/>
    <col min="22" max="22" width="21.5703125" style="39" customWidth="1"/>
    <col min="23" max="23" width="15.140625" customWidth="1"/>
    <col min="24" max="24" width="10.7109375" customWidth="1"/>
    <col min="25" max="25" width="12.28515625" customWidth="1"/>
    <col min="26" max="26" width="15.140625" customWidth="1"/>
    <col min="27" max="27" width="11.42578125" customWidth="1"/>
    <col min="28" max="28" width="10.140625" bestFit="1" customWidth="1"/>
    <col min="29" max="29" width="8.5703125" bestFit="1" customWidth="1"/>
    <col min="30" max="30" width="10.140625" bestFit="1" customWidth="1"/>
    <col min="31" max="31" width="15" style="50" bestFit="1" customWidth="1"/>
    <col min="32" max="32" width="8.5703125" bestFit="1" customWidth="1"/>
    <col min="33" max="33" width="6" bestFit="1" customWidth="1"/>
  </cols>
  <sheetData>
    <row r="1" spans="1:33" ht="40.5" customHeight="1" thickBot="1" x14ac:dyDescent="0.3">
      <c r="A1" s="66"/>
      <c r="B1" s="66" t="s">
        <v>1</v>
      </c>
      <c r="C1" s="68" t="s">
        <v>26</v>
      </c>
      <c r="D1" s="65" t="s">
        <v>10</v>
      </c>
      <c r="E1" s="66"/>
      <c r="F1" s="66"/>
      <c r="G1" s="66" t="s">
        <v>28</v>
      </c>
      <c r="H1" s="63"/>
      <c r="I1" s="82" t="s">
        <v>30</v>
      </c>
      <c r="J1" s="63"/>
      <c r="K1" s="80" t="s">
        <v>31</v>
      </c>
      <c r="L1" s="63"/>
      <c r="M1" s="63"/>
      <c r="N1" s="64"/>
      <c r="O1" s="63"/>
      <c r="P1" s="63"/>
      <c r="Q1" s="22"/>
      <c r="R1" s="22"/>
      <c r="S1" s="22"/>
      <c r="T1" s="22"/>
      <c r="U1" s="23"/>
      <c r="V1" s="36"/>
      <c r="W1" s="33"/>
      <c r="X1" s="41"/>
      <c r="Y1" s="41"/>
      <c r="Z1" s="47"/>
      <c r="AA1" s="41"/>
      <c r="AB1" s="41"/>
      <c r="AC1" s="41"/>
      <c r="AD1" s="41"/>
      <c r="AE1" s="48"/>
      <c r="AF1" s="41"/>
      <c r="AG1" s="41"/>
    </row>
    <row r="2" spans="1:33" ht="16.5" thickBot="1" x14ac:dyDescent="0.3">
      <c r="A2" s="59">
        <v>1</v>
      </c>
      <c r="B2" s="69" t="s">
        <v>27</v>
      </c>
      <c r="C2" s="55">
        <v>32933.08</v>
      </c>
      <c r="D2" s="75">
        <v>57776.25</v>
      </c>
      <c r="E2" s="9">
        <v>15000</v>
      </c>
      <c r="F2" s="11"/>
      <c r="G2" s="11">
        <f>D2-E2-F2</f>
        <v>42776.25</v>
      </c>
      <c r="H2" s="10">
        <v>10000</v>
      </c>
      <c r="I2" s="83">
        <f t="shared" ref="I2:I33" si="0">G2-H2</f>
        <v>32776.25</v>
      </c>
      <c r="J2" s="11">
        <v>8776.5</v>
      </c>
      <c r="K2" s="81">
        <f>I2-J2</f>
        <v>23999.75</v>
      </c>
      <c r="L2" s="11"/>
      <c r="M2" s="12"/>
      <c r="N2" s="25"/>
      <c r="O2" s="11"/>
      <c r="P2" s="12"/>
      <c r="Q2" s="11"/>
      <c r="R2" s="12"/>
      <c r="S2" s="11"/>
      <c r="T2" s="12"/>
      <c r="U2" s="30"/>
      <c r="V2" s="37"/>
      <c r="W2" s="34"/>
      <c r="X2" s="1"/>
      <c r="Y2" s="1"/>
      <c r="Z2" s="46"/>
      <c r="AA2" s="1"/>
      <c r="AB2" s="1"/>
      <c r="AC2" s="5"/>
      <c r="AD2" s="1"/>
      <c r="AE2" s="49"/>
      <c r="AF2" s="1"/>
      <c r="AG2" s="1"/>
    </row>
    <row r="3" spans="1:33" ht="16.5" thickBot="1" x14ac:dyDescent="0.3">
      <c r="A3" s="59">
        <v>2</v>
      </c>
      <c r="B3" s="15">
        <v>3</v>
      </c>
      <c r="C3" s="56">
        <v>26000.5</v>
      </c>
      <c r="D3" s="76">
        <v>46369.61</v>
      </c>
      <c r="E3" s="16"/>
      <c r="F3" s="16"/>
      <c r="G3" s="11">
        <f t="shared" ref="G3:G56" si="1">D3-E3-F3</f>
        <v>46369.61</v>
      </c>
      <c r="H3" s="17">
        <v>14500</v>
      </c>
      <c r="I3" s="83">
        <f t="shared" si="0"/>
        <v>31869.61</v>
      </c>
      <c r="J3" s="16">
        <v>15000</v>
      </c>
      <c r="K3" s="81">
        <f t="shared" ref="K3:K56" si="2">I3-J3</f>
        <v>16869.61</v>
      </c>
      <c r="L3" s="16"/>
      <c r="M3" s="18"/>
      <c r="N3" s="26"/>
      <c r="O3" s="16"/>
      <c r="P3" s="18"/>
      <c r="Q3" s="16"/>
      <c r="R3" s="18"/>
      <c r="S3" s="16"/>
      <c r="T3" s="18"/>
      <c r="U3" s="31"/>
      <c r="V3" s="37"/>
      <c r="W3" s="34"/>
      <c r="X3" s="1"/>
      <c r="Y3" s="1"/>
      <c r="Z3" s="46"/>
      <c r="AA3" s="5"/>
      <c r="AB3" s="1"/>
      <c r="AC3" s="5"/>
      <c r="AD3" s="6"/>
      <c r="AE3" s="49"/>
      <c r="AF3" s="1"/>
      <c r="AG3" s="1"/>
    </row>
    <row r="4" spans="1:33" ht="16.5" thickBot="1" x14ac:dyDescent="0.3">
      <c r="A4" s="59">
        <v>3</v>
      </c>
      <c r="B4" s="15">
        <v>4</v>
      </c>
      <c r="C4" s="56">
        <v>26000.5</v>
      </c>
      <c r="D4" s="76">
        <v>14595.55</v>
      </c>
      <c r="E4" s="16"/>
      <c r="F4" s="16"/>
      <c r="G4" s="11">
        <f t="shared" si="1"/>
        <v>14595.55</v>
      </c>
      <c r="H4" s="17">
        <v>14500</v>
      </c>
      <c r="I4" s="83">
        <f t="shared" si="0"/>
        <v>95.549999999999272</v>
      </c>
      <c r="J4" s="16"/>
      <c r="K4" s="81">
        <f t="shared" si="2"/>
        <v>95.549999999999272</v>
      </c>
      <c r="L4" s="16"/>
      <c r="M4" s="18"/>
      <c r="N4" s="26"/>
      <c r="O4" s="16"/>
      <c r="P4" s="18"/>
      <c r="Q4" s="16"/>
      <c r="R4" s="18"/>
      <c r="S4" s="16"/>
      <c r="T4" s="18"/>
      <c r="U4" s="31"/>
      <c r="V4" s="37"/>
      <c r="W4" s="34"/>
      <c r="X4" s="1"/>
      <c r="Y4" s="1"/>
      <c r="Z4" s="46"/>
      <c r="AA4" s="5"/>
      <c r="AB4" s="6"/>
      <c r="AC4" s="5"/>
      <c r="AD4" s="6"/>
      <c r="AE4" s="49"/>
      <c r="AF4" s="1"/>
      <c r="AG4" s="1"/>
    </row>
    <row r="5" spans="1:33" ht="16.5" thickBot="1" x14ac:dyDescent="0.3">
      <c r="A5" s="14">
        <v>4</v>
      </c>
      <c r="B5" s="15">
        <v>5</v>
      </c>
      <c r="C5" s="56">
        <v>26000.5</v>
      </c>
      <c r="D5" s="76">
        <v>26000.5</v>
      </c>
      <c r="E5" s="16"/>
      <c r="F5" s="16"/>
      <c r="G5" s="11">
        <f t="shared" si="1"/>
        <v>26000.5</v>
      </c>
      <c r="H5" s="17"/>
      <c r="I5" s="83">
        <f t="shared" si="0"/>
        <v>26000.5</v>
      </c>
      <c r="J5" s="16"/>
      <c r="K5" s="81">
        <f t="shared" si="2"/>
        <v>26000.5</v>
      </c>
      <c r="L5" s="16"/>
      <c r="M5" s="17"/>
      <c r="N5" s="26"/>
      <c r="O5" s="16"/>
      <c r="P5" s="18"/>
      <c r="Q5" s="16"/>
      <c r="R5" s="17"/>
      <c r="S5" s="16"/>
      <c r="T5" s="17"/>
      <c r="U5" s="31"/>
      <c r="V5" s="37"/>
      <c r="W5" s="34"/>
      <c r="X5" s="1"/>
      <c r="Y5" s="1"/>
      <c r="Z5" s="46"/>
      <c r="AA5" s="5"/>
      <c r="AB5" s="1"/>
      <c r="AC5" s="5"/>
      <c r="AD5" s="1"/>
      <c r="AE5" s="49"/>
      <c r="AF5" s="1"/>
      <c r="AG5" s="1"/>
    </row>
    <row r="6" spans="1:33" ht="16.5" thickBot="1" x14ac:dyDescent="0.3">
      <c r="A6" s="14">
        <v>5</v>
      </c>
      <c r="B6" s="15">
        <v>6</v>
      </c>
      <c r="C6" s="54">
        <v>26000.5</v>
      </c>
      <c r="D6" s="76">
        <v>56795.55</v>
      </c>
      <c r="E6" s="16"/>
      <c r="F6" s="16"/>
      <c r="G6" s="11">
        <f t="shared" si="1"/>
        <v>56795.55</v>
      </c>
      <c r="H6" s="17"/>
      <c r="I6" s="83">
        <f t="shared" si="0"/>
        <v>56795.55</v>
      </c>
      <c r="J6" s="16"/>
      <c r="K6" s="81">
        <f t="shared" si="2"/>
        <v>56795.55</v>
      </c>
      <c r="L6" s="16"/>
      <c r="M6" s="17"/>
      <c r="N6" s="26"/>
      <c r="O6" s="16"/>
      <c r="P6" s="17"/>
      <c r="Q6" s="16"/>
      <c r="R6" s="17"/>
      <c r="S6" s="16"/>
      <c r="T6" s="17"/>
      <c r="U6" s="31"/>
      <c r="V6" s="37"/>
      <c r="W6" s="34"/>
      <c r="X6" s="1"/>
      <c r="Y6" s="1"/>
      <c r="Z6" s="46"/>
      <c r="AA6" s="5"/>
      <c r="AB6" s="1"/>
      <c r="AC6" s="5"/>
      <c r="AD6" s="1"/>
      <c r="AE6" s="49"/>
      <c r="AF6" s="1"/>
      <c r="AG6" s="1"/>
    </row>
    <row r="7" spans="1:33" ht="16.5" thickBot="1" x14ac:dyDescent="0.3">
      <c r="A7" s="14">
        <v>6</v>
      </c>
      <c r="B7" s="15">
        <v>7</v>
      </c>
      <c r="C7" s="56">
        <v>26000.5</v>
      </c>
      <c r="D7" s="76">
        <v>26000.5</v>
      </c>
      <c r="E7" s="16">
        <v>10000</v>
      </c>
      <c r="F7" s="16">
        <v>10000</v>
      </c>
      <c r="G7" s="11">
        <f t="shared" si="1"/>
        <v>6000.5</v>
      </c>
      <c r="H7" s="17"/>
      <c r="I7" s="83">
        <f t="shared" si="0"/>
        <v>6000.5</v>
      </c>
      <c r="J7" s="16"/>
      <c r="K7" s="81">
        <f t="shared" si="2"/>
        <v>6000.5</v>
      </c>
      <c r="L7" s="16"/>
      <c r="M7" s="17"/>
      <c r="N7" s="26"/>
      <c r="O7" s="16"/>
      <c r="P7" s="18"/>
      <c r="Q7" s="16"/>
      <c r="R7" s="17"/>
      <c r="S7" s="16"/>
      <c r="T7" s="17"/>
      <c r="U7" s="31"/>
      <c r="V7" s="37"/>
      <c r="W7" s="34"/>
      <c r="X7" s="1"/>
      <c r="Y7" s="1"/>
      <c r="Z7" s="46"/>
      <c r="AA7" s="5"/>
      <c r="AB7" s="1"/>
      <c r="AC7" s="5"/>
      <c r="AD7" s="1"/>
      <c r="AE7" s="49"/>
      <c r="AF7" s="1"/>
      <c r="AG7" s="1"/>
    </row>
    <row r="8" spans="1:33" ht="16.5" thickBot="1" x14ac:dyDescent="0.3">
      <c r="A8" s="14">
        <v>7</v>
      </c>
      <c r="B8" s="15" t="s">
        <v>29</v>
      </c>
      <c r="C8" s="56">
        <v>28982.67</v>
      </c>
      <c r="D8" s="76">
        <v>45277.72</v>
      </c>
      <c r="E8" s="16">
        <v>7000</v>
      </c>
      <c r="F8" s="16">
        <v>3000</v>
      </c>
      <c r="G8" s="11">
        <f t="shared" si="1"/>
        <v>35277.72</v>
      </c>
      <c r="H8" s="17">
        <v>2500</v>
      </c>
      <c r="I8" s="83">
        <f t="shared" si="0"/>
        <v>32777.72</v>
      </c>
      <c r="J8" s="16">
        <v>3000</v>
      </c>
      <c r="K8" s="81">
        <f t="shared" si="2"/>
        <v>29777.72</v>
      </c>
      <c r="L8" s="16"/>
      <c r="M8" s="17"/>
      <c r="N8" s="26"/>
      <c r="O8" s="16"/>
      <c r="P8" s="18"/>
      <c r="Q8" s="16"/>
      <c r="R8" s="17"/>
      <c r="S8" s="16"/>
      <c r="T8" s="17"/>
      <c r="U8" s="31"/>
      <c r="V8" s="37"/>
      <c r="W8" s="34"/>
      <c r="X8" s="1"/>
      <c r="Y8" s="1"/>
      <c r="Z8" s="46"/>
      <c r="AA8" s="5"/>
      <c r="AB8" s="6"/>
      <c r="AC8" s="5"/>
      <c r="AD8" s="6"/>
      <c r="AE8" s="49"/>
      <c r="AF8" s="1"/>
      <c r="AG8" s="1"/>
    </row>
    <row r="9" spans="1:33" ht="16.5" thickBot="1" x14ac:dyDescent="0.3">
      <c r="A9" s="14">
        <v>8</v>
      </c>
      <c r="B9" s="15">
        <v>9</v>
      </c>
      <c r="C9" s="56">
        <v>4418.62</v>
      </c>
      <c r="D9" s="76">
        <v>28001.9</v>
      </c>
      <c r="E9" s="16"/>
      <c r="F9" s="16"/>
      <c r="G9" s="11">
        <f t="shared" si="1"/>
        <v>28001.9</v>
      </c>
      <c r="H9" s="17"/>
      <c r="I9" s="83">
        <f t="shared" si="0"/>
        <v>28001.9</v>
      </c>
      <c r="J9" s="16">
        <v>1500</v>
      </c>
      <c r="K9" s="81">
        <f t="shared" si="2"/>
        <v>26501.9</v>
      </c>
      <c r="L9" s="16"/>
      <c r="M9" s="17"/>
      <c r="N9" s="26"/>
      <c r="O9" s="16"/>
      <c r="P9" s="18"/>
      <c r="Q9" s="16"/>
      <c r="R9" s="17"/>
      <c r="S9" s="16"/>
      <c r="T9" s="17"/>
      <c r="U9" s="31"/>
      <c r="V9" s="37"/>
      <c r="W9" s="34"/>
      <c r="X9" s="1"/>
      <c r="Y9" s="1"/>
      <c r="Z9" s="46"/>
      <c r="AA9" s="5"/>
      <c r="AB9" s="6"/>
      <c r="AC9" s="5"/>
      <c r="AD9" s="1"/>
      <c r="AE9" s="49"/>
      <c r="AF9" s="1"/>
      <c r="AG9" s="1"/>
    </row>
    <row r="10" spans="1:33" ht="16.5" thickBot="1" x14ac:dyDescent="0.3">
      <c r="A10" s="14">
        <v>9</v>
      </c>
      <c r="B10" s="8" t="s">
        <v>11</v>
      </c>
      <c r="C10" s="57">
        <v>29586.03</v>
      </c>
      <c r="D10" s="75">
        <v>0</v>
      </c>
      <c r="E10" s="9"/>
      <c r="F10" s="11"/>
      <c r="G10" s="11">
        <f t="shared" si="1"/>
        <v>0</v>
      </c>
      <c r="H10" s="10">
        <v>1</v>
      </c>
      <c r="I10" s="83">
        <f t="shared" si="0"/>
        <v>-1</v>
      </c>
      <c r="J10" s="11"/>
      <c r="K10" s="81">
        <f t="shared" si="2"/>
        <v>-1</v>
      </c>
      <c r="L10" s="11"/>
      <c r="M10" s="10"/>
      <c r="N10" s="25"/>
      <c r="O10" s="11"/>
      <c r="P10" s="12"/>
      <c r="Q10" s="11"/>
      <c r="R10" s="10"/>
      <c r="S10" s="11"/>
      <c r="T10" s="10"/>
      <c r="U10" s="30"/>
      <c r="V10" s="37"/>
      <c r="W10" s="34"/>
      <c r="X10" s="1"/>
      <c r="Y10" s="6"/>
      <c r="Z10" s="46"/>
      <c r="AA10" s="5"/>
      <c r="AB10" s="1"/>
      <c r="AC10" s="5"/>
      <c r="AD10" s="1"/>
      <c r="AE10" s="49"/>
      <c r="AF10" s="1"/>
      <c r="AG10" s="1"/>
    </row>
    <row r="11" spans="1:33" ht="16.5" thickBot="1" x14ac:dyDescent="0.3">
      <c r="A11" s="14">
        <v>10</v>
      </c>
      <c r="B11" s="15">
        <v>11</v>
      </c>
      <c r="C11" s="56">
        <v>26000.5</v>
      </c>
      <c r="D11" s="76">
        <v>56795.55</v>
      </c>
      <c r="E11" s="16"/>
      <c r="F11" s="16"/>
      <c r="G11" s="11">
        <f t="shared" si="1"/>
        <v>56795.55</v>
      </c>
      <c r="H11" s="17"/>
      <c r="I11" s="83">
        <f t="shared" si="0"/>
        <v>56795.55</v>
      </c>
      <c r="J11" s="16"/>
      <c r="K11" s="81">
        <f t="shared" si="2"/>
        <v>56795.55</v>
      </c>
      <c r="L11" s="16"/>
      <c r="M11" s="17"/>
      <c r="N11" s="26"/>
      <c r="O11" s="16"/>
      <c r="P11" s="17"/>
      <c r="Q11" s="16"/>
      <c r="R11" s="17"/>
      <c r="S11" s="16"/>
      <c r="T11" s="17"/>
      <c r="U11" s="31"/>
      <c r="V11" s="37"/>
      <c r="W11" s="34"/>
      <c r="X11" s="1"/>
      <c r="Y11" s="1"/>
      <c r="Z11" s="46"/>
      <c r="AA11" s="5"/>
      <c r="AB11" s="1"/>
      <c r="AC11" s="5"/>
      <c r="AD11" s="1"/>
      <c r="AE11" s="49"/>
      <c r="AF11" s="1"/>
      <c r="AG11" s="1"/>
    </row>
    <row r="12" spans="1:33" ht="16.5" thickBot="1" x14ac:dyDescent="0.3">
      <c r="A12" s="14">
        <v>11</v>
      </c>
      <c r="B12" s="15">
        <v>12</v>
      </c>
      <c r="C12" s="56">
        <v>26000.5</v>
      </c>
      <c r="D12" s="76">
        <v>56795.55</v>
      </c>
      <c r="E12" s="16"/>
      <c r="F12" s="16"/>
      <c r="G12" s="11">
        <f t="shared" si="1"/>
        <v>56795.55</v>
      </c>
      <c r="H12" s="17"/>
      <c r="I12" s="83">
        <f t="shared" si="0"/>
        <v>56795.55</v>
      </c>
      <c r="J12" s="16"/>
      <c r="K12" s="81">
        <f t="shared" si="2"/>
        <v>56795.55</v>
      </c>
      <c r="L12" s="16"/>
      <c r="M12" s="17"/>
      <c r="N12" s="26"/>
      <c r="O12" s="16"/>
      <c r="P12" s="17"/>
      <c r="Q12" s="16"/>
      <c r="R12" s="17"/>
      <c r="S12" s="16"/>
      <c r="T12" s="17"/>
      <c r="U12" s="31"/>
      <c r="V12" s="37"/>
      <c r="W12" s="34"/>
      <c r="X12" s="1"/>
      <c r="Y12" s="1"/>
      <c r="Z12" s="46"/>
      <c r="AA12" s="5"/>
      <c r="AB12" s="1"/>
      <c r="AC12" s="5"/>
      <c r="AD12" s="1"/>
      <c r="AE12" s="49"/>
      <c r="AF12" s="1"/>
      <c r="AG12" s="1"/>
    </row>
    <row r="13" spans="1:33" ht="16.5" thickBot="1" x14ac:dyDescent="0.3">
      <c r="A13" s="14">
        <v>12</v>
      </c>
      <c r="B13" s="15">
        <v>13</v>
      </c>
      <c r="C13" s="56">
        <v>26000.5</v>
      </c>
      <c r="D13" s="76">
        <v>9795.5499999999993</v>
      </c>
      <c r="E13" s="16">
        <v>10000</v>
      </c>
      <c r="F13" s="16"/>
      <c r="G13" s="11">
        <f t="shared" si="1"/>
        <v>-204.45000000000073</v>
      </c>
      <c r="H13" s="17"/>
      <c r="I13" s="83">
        <f t="shared" si="0"/>
        <v>-204.45000000000073</v>
      </c>
      <c r="J13" s="16"/>
      <c r="K13" s="81">
        <f t="shared" si="2"/>
        <v>-204.45000000000073</v>
      </c>
      <c r="L13" s="16"/>
      <c r="M13" s="17"/>
      <c r="N13" s="26"/>
      <c r="O13" s="16"/>
      <c r="P13" s="18"/>
      <c r="Q13" s="16"/>
      <c r="R13" s="17"/>
      <c r="S13" s="16"/>
      <c r="T13" s="17"/>
      <c r="U13" s="31"/>
      <c r="V13" s="37"/>
      <c r="W13" s="34"/>
      <c r="X13" s="1"/>
      <c r="Y13" s="1"/>
      <c r="Z13" s="46"/>
      <c r="AA13" s="5"/>
      <c r="AB13" s="1"/>
      <c r="AC13" s="5"/>
      <c r="AD13" s="1"/>
      <c r="AE13" s="49"/>
      <c r="AF13" s="1"/>
      <c r="AG13" s="1"/>
    </row>
    <row r="14" spans="1:33" ht="16.5" thickBot="1" x14ac:dyDescent="0.3">
      <c r="A14" s="14">
        <v>13</v>
      </c>
      <c r="B14" s="15">
        <v>14</v>
      </c>
      <c r="C14" s="56">
        <v>26000.5</v>
      </c>
      <c r="D14" s="76">
        <v>25995.55</v>
      </c>
      <c r="E14" s="16">
        <v>26000</v>
      </c>
      <c r="F14" s="16"/>
      <c r="G14" s="11">
        <f t="shared" si="1"/>
        <v>-4.4500000000007276</v>
      </c>
      <c r="H14" s="17"/>
      <c r="I14" s="83">
        <f t="shared" si="0"/>
        <v>-4.4500000000007276</v>
      </c>
      <c r="J14" s="16"/>
      <c r="K14" s="81">
        <f t="shared" si="2"/>
        <v>-4.4500000000007276</v>
      </c>
      <c r="L14" s="16"/>
      <c r="M14" s="17"/>
      <c r="N14" s="26"/>
      <c r="O14" s="16"/>
      <c r="P14" s="18"/>
      <c r="Q14" s="16"/>
      <c r="R14" s="17"/>
      <c r="S14" s="16"/>
      <c r="T14" s="17"/>
      <c r="U14" s="31"/>
      <c r="V14" s="37"/>
      <c r="W14" s="34"/>
      <c r="X14" s="1"/>
      <c r="Y14" s="1"/>
      <c r="Z14" s="46"/>
      <c r="AA14" s="5"/>
      <c r="AB14" s="1"/>
      <c r="AC14" s="5"/>
      <c r="AD14" s="1"/>
      <c r="AE14" s="49"/>
      <c r="AF14" s="1"/>
      <c r="AG14" s="1"/>
    </row>
    <row r="15" spans="1:33" ht="16.5" thickBot="1" x14ac:dyDescent="0.3">
      <c r="A15" s="14">
        <v>14</v>
      </c>
      <c r="B15" s="8" t="s">
        <v>12</v>
      </c>
      <c r="C15" s="60">
        <v>29068.02</v>
      </c>
      <c r="D15" s="77">
        <v>29068.02</v>
      </c>
      <c r="E15" s="9">
        <v>29068.02</v>
      </c>
      <c r="F15" s="11"/>
      <c r="G15" s="11">
        <f t="shared" si="1"/>
        <v>0</v>
      </c>
      <c r="H15" s="10"/>
      <c r="I15" s="83">
        <f t="shared" si="0"/>
        <v>0</v>
      </c>
      <c r="J15" s="11"/>
      <c r="K15" s="81">
        <f t="shared" si="2"/>
        <v>0</v>
      </c>
      <c r="L15" s="11"/>
      <c r="M15" s="10"/>
      <c r="N15" s="25"/>
      <c r="O15" s="11"/>
      <c r="P15" s="12"/>
      <c r="Q15" s="11"/>
      <c r="R15" s="10"/>
      <c r="S15" s="11"/>
      <c r="T15" s="10"/>
      <c r="U15" s="30"/>
      <c r="V15" s="37"/>
      <c r="W15" s="34"/>
      <c r="X15" s="1"/>
      <c r="Y15" s="1"/>
      <c r="Z15" s="46"/>
      <c r="AA15" s="5"/>
      <c r="AB15" s="1"/>
      <c r="AC15" s="5"/>
      <c r="AD15" s="1"/>
      <c r="AE15" s="49"/>
      <c r="AF15" s="1"/>
      <c r="AG15" s="1"/>
    </row>
    <row r="16" spans="1:33" ht="16.5" thickBot="1" x14ac:dyDescent="0.3">
      <c r="A16" s="14">
        <v>15</v>
      </c>
      <c r="B16" s="8" t="s">
        <v>13</v>
      </c>
      <c r="C16" s="57">
        <v>29088.47</v>
      </c>
      <c r="D16" s="77">
        <v>10000</v>
      </c>
      <c r="E16" s="20">
        <v>5000</v>
      </c>
      <c r="F16" s="20">
        <v>5000</v>
      </c>
      <c r="G16" s="11">
        <f t="shared" si="1"/>
        <v>0</v>
      </c>
      <c r="H16" s="19"/>
      <c r="I16" s="83">
        <f t="shared" si="0"/>
        <v>0</v>
      </c>
      <c r="J16" s="11"/>
      <c r="K16" s="81">
        <f t="shared" si="2"/>
        <v>0</v>
      </c>
      <c r="L16" s="11"/>
      <c r="M16" s="10"/>
      <c r="N16" s="27"/>
      <c r="O16" s="11"/>
      <c r="P16" s="10"/>
      <c r="Q16" s="11"/>
      <c r="R16" s="10"/>
      <c r="S16" s="11"/>
      <c r="T16" s="10"/>
      <c r="U16" s="32"/>
      <c r="V16" s="37"/>
      <c r="W16" s="34"/>
      <c r="X16" s="1"/>
      <c r="Y16" s="1"/>
      <c r="Z16" s="45"/>
      <c r="AA16" s="5"/>
      <c r="AB16" s="1"/>
      <c r="AC16" s="5"/>
      <c r="AD16" s="1"/>
      <c r="AE16" s="48"/>
      <c r="AF16" s="1"/>
      <c r="AG16" s="1"/>
    </row>
    <row r="17" spans="1:33" ht="16.5" thickBot="1" x14ac:dyDescent="0.3">
      <c r="A17" s="14">
        <v>16</v>
      </c>
      <c r="B17" s="15">
        <v>22</v>
      </c>
      <c r="C17" s="56">
        <v>26000.5</v>
      </c>
      <c r="D17" s="76">
        <v>17095.54</v>
      </c>
      <c r="E17" s="16">
        <v>7000</v>
      </c>
      <c r="F17" s="16">
        <v>6000</v>
      </c>
      <c r="G17" s="11">
        <f t="shared" si="1"/>
        <v>4095.5400000000009</v>
      </c>
      <c r="H17" s="17"/>
      <c r="I17" s="83">
        <f t="shared" si="0"/>
        <v>4095.5400000000009</v>
      </c>
      <c r="J17" s="16"/>
      <c r="K17" s="81">
        <f t="shared" si="2"/>
        <v>4095.5400000000009</v>
      </c>
      <c r="L17" s="16"/>
      <c r="M17" s="17"/>
      <c r="N17" s="26"/>
      <c r="O17" s="16"/>
      <c r="P17" s="17"/>
      <c r="Q17" s="16"/>
      <c r="R17" s="17"/>
      <c r="S17" s="16"/>
      <c r="T17" s="17"/>
      <c r="U17" s="31"/>
      <c r="V17" s="37"/>
      <c r="W17" s="34"/>
      <c r="X17" s="1"/>
      <c r="Y17" s="1"/>
      <c r="Z17" s="46"/>
      <c r="AA17" s="5"/>
      <c r="AB17" s="6"/>
      <c r="AC17" s="5"/>
      <c r="AD17" s="6"/>
      <c r="AE17" s="49"/>
      <c r="AF17" s="1"/>
      <c r="AG17" s="1"/>
    </row>
    <row r="18" spans="1:33" ht="16.5" thickBot="1" x14ac:dyDescent="0.3">
      <c r="A18" s="14">
        <v>17</v>
      </c>
      <c r="B18" s="15">
        <v>23</v>
      </c>
      <c r="C18" s="56">
        <v>26000.5</v>
      </c>
      <c r="D18" s="76">
        <v>26000.5</v>
      </c>
      <c r="E18" s="16">
        <v>13000</v>
      </c>
      <c r="F18" s="16"/>
      <c r="G18" s="11">
        <f t="shared" si="1"/>
        <v>13000.5</v>
      </c>
      <c r="H18" s="17">
        <v>13000.5</v>
      </c>
      <c r="I18" s="83">
        <f t="shared" si="0"/>
        <v>0</v>
      </c>
      <c r="J18" s="16"/>
      <c r="K18" s="81">
        <f t="shared" si="2"/>
        <v>0</v>
      </c>
      <c r="L18" s="16"/>
      <c r="M18" s="17"/>
      <c r="N18" s="26"/>
      <c r="O18" s="16"/>
      <c r="P18" s="17"/>
      <c r="Q18" s="16"/>
      <c r="R18" s="17"/>
      <c r="S18" s="16"/>
      <c r="T18" s="17"/>
      <c r="U18" s="31"/>
      <c r="V18" s="37"/>
      <c r="W18" s="34"/>
      <c r="X18" s="1"/>
      <c r="Y18" s="1"/>
      <c r="Z18" s="46"/>
      <c r="AA18" s="5"/>
      <c r="AB18" s="1"/>
      <c r="AC18" s="5"/>
      <c r="AD18" s="1"/>
      <c r="AE18" s="49"/>
      <c r="AF18" s="1"/>
      <c r="AG18" s="1"/>
    </row>
    <row r="19" spans="1:33" ht="16.5" customHeight="1" thickBot="1" x14ac:dyDescent="0.3">
      <c r="A19" s="14">
        <v>18</v>
      </c>
      <c r="B19" s="8" t="s">
        <v>14</v>
      </c>
      <c r="C19" s="57">
        <v>38454.620000000003</v>
      </c>
      <c r="D19" s="77">
        <v>0</v>
      </c>
      <c r="E19" s="9"/>
      <c r="F19" s="11"/>
      <c r="G19" s="11">
        <f t="shared" si="1"/>
        <v>0</v>
      </c>
      <c r="H19" s="10"/>
      <c r="I19" s="83">
        <f t="shared" si="0"/>
        <v>0</v>
      </c>
      <c r="J19" s="11"/>
      <c r="K19" s="81">
        <f t="shared" si="2"/>
        <v>0</v>
      </c>
      <c r="L19" s="11"/>
      <c r="M19" s="12"/>
      <c r="N19" s="25"/>
      <c r="O19" s="11"/>
      <c r="P19" s="12"/>
      <c r="Q19" s="11"/>
      <c r="R19" s="12"/>
      <c r="S19" s="11"/>
      <c r="T19" s="12"/>
      <c r="U19" s="30"/>
      <c r="V19" s="37"/>
      <c r="W19" s="34"/>
      <c r="X19" s="1"/>
      <c r="Y19" s="1"/>
      <c r="Z19" s="46"/>
      <c r="AA19" s="5"/>
      <c r="AB19" s="1"/>
      <c r="AC19" s="5"/>
      <c r="AD19" s="1"/>
      <c r="AE19" s="49"/>
      <c r="AF19" s="1"/>
      <c r="AG19" s="1"/>
    </row>
    <row r="20" spans="1:33" ht="16.5" thickBot="1" x14ac:dyDescent="0.3">
      <c r="A20" s="14">
        <v>19</v>
      </c>
      <c r="B20" s="8" t="s">
        <v>15</v>
      </c>
      <c r="C20" s="57">
        <v>29068.02</v>
      </c>
      <c r="D20" s="75">
        <v>29272.19</v>
      </c>
      <c r="E20" s="9"/>
      <c r="F20" s="11"/>
      <c r="G20" s="11">
        <f t="shared" si="1"/>
        <v>29272.19</v>
      </c>
      <c r="H20" s="10"/>
      <c r="I20" s="83">
        <f t="shared" si="0"/>
        <v>29272.19</v>
      </c>
      <c r="J20" s="11"/>
      <c r="K20" s="81">
        <f t="shared" si="2"/>
        <v>29272.19</v>
      </c>
      <c r="L20" s="11"/>
      <c r="M20" s="12"/>
      <c r="N20" s="25"/>
      <c r="O20" s="11"/>
      <c r="P20" s="12"/>
      <c r="Q20" s="11"/>
      <c r="R20" s="12"/>
      <c r="S20" s="11"/>
      <c r="T20" s="12"/>
      <c r="U20" s="30"/>
      <c r="V20" s="37"/>
      <c r="W20" s="34"/>
      <c r="X20" s="1"/>
      <c r="Y20" s="1"/>
      <c r="Z20" s="46"/>
      <c r="AA20" s="5"/>
      <c r="AB20" s="1"/>
      <c r="AC20" s="5"/>
      <c r="AD20" s="1"/>
      <c r="AE20" s="49"/>
      <c r="AF20" s="1"/>
      <c r="AG20" s="1"/>
    </row>
    <row r="21" spans="1:33" ht="16.5" thickBot="1" x14ac:dyDescent="0.3">
      <c r="A21" s="14">
        <v>20</v>
      </c>
      <c r="B21" s="15">
        <v>28</v>
      </c>
      <c r="C21" s="56">
        <v>25923.81</v>
      </c>
      <c r="D21" s="76">
        <v>19013.68</v>
      </c>
      <c r="E21" s="16">
        <v>5000</v>
      </c>
      <c r="F21" s="16">
        <v>10000</v>
      </c>
      <c r="G21" s="11">
        <f t="shared" si="1"/>
        <v>4013.6800000000003</v>
      </c>
      <c r="H21" s="17">
        <v>9300</v>
      </c>
      <c r="I21" s="83">
        <f t="shared" si="0"/>
        <v>-5286.32</v>
      </c>
      <c r="J21" s="16"/>
      <c r="K21" s="81">
        <f t="shared" si="2"/>
        <v>-5286.32</v>
      </c>
      <c r="L21" s="16"/>
      <c r="M21" s="17"/>
      <c r="N21" s="26"/>
      <c r="O21" s="16"/>
      <c r="P21" s="17"/>
      <c r="Q21" s="16"/>
      <c r="R21" s="17"/>
      <c r="S21" s="16"/>
      <c r="T21" s="17"/>
      <c r="U21" s="31"/>
      <c r="V21" s="37"/>
      <c r="W21" s="34"/>
      <c r="X21" s="1"/>
      <c r="Y21" s="1"/>
      <c r="Z21" s="46"/>
      <c r="AA21" s="5"/>
      <c r="AB21" s="1"/>
      <c r="AC21" s="5"/>
      <c r="AD21" s="1"/>
      <c r="AE21" s="49"/>
      <c r="AF21" s="1"/>
      <c r="AG21" s="1"/>
    </row>
    <row r="22" spans="1:33" ht="16.5" thickBot="1" x14ac:dyDescent="0.3">
      <c r="A22" s="14">
        <v>21</v>
      </c>
      <c r="B22" s="8" t="s">
        <v>16</v>
      </c>
      <c r="C22" s="57">
        <v>29068.02</v>
      </c>
      <c r="D22" s="75">
        <v>29068.02</v>
      </c>
      <c r="E22" s="62">
        <v>20000</v>
      </c>
      <c r="F22" s="11"/>
      <c r="G22" s="11">
        <f t="shared" si="1"/>
        <v>9068.02</v>
      </c>
      <c r="H22" s="10"/>
      <c r="I22" s="83">
        <f t="shared" si="0"/>
        <v>9068.02</v>
      </c>
      <c r="J22" s="11"/>
      <c r="K22" s="81">
        <f t="shared" si="2"/>
        <v>9068.02</v>
      </c>
      <c r="L22" s="11"/>
      <c r="M22" s="12"/>
      <c r="N22" s="25"/>
      <c r="O22" s="11"/>
      <c r="P22" s="12"/>
      <c r="Q22" s="11"/>
      <c r="R22" s="12"/>
      <c r="S22" s="11"/>
      <c r="T22" s="12"/>
      <c r="U22" s="30"/>
      <c r="V22" s="37"/>
      <c r="W22" s="34"/>
      <c r="X22" s="1"/>
      <c r="Y22" s="1"/>
      <c r="Z22" s="46"/>
      <c r="AA22" s="5"/>
      <c r="AB22" s="1"/>
      <c r="AC22" s="5"/>
      <c r="AD22" s="1"/>
      <c r="AE22" s="49"/>
      <c r="AF22" s="1"/>
      <c r="AG22" s="1"/>
    </row>
    <row r="23" spans="1:33" ht="16.5" thickBot="1" x14ac:dyDescent="0.3">
      <c r="A23" s="14">
        <v>22</v>
      </c>
      <c r="B23" s="15">
        <v>31</v>
      </c>
      <c r="C23" s="56">
        <v>26000.5</v>
      </c>
      <c r="D23" s="76">
        <v>-0.03</v>
      </c>
      <c r="E23" s="16"/>
      <c r="F23" s="16"/>
      <c r="G23" s="11">
        <f t="shared" si="1"/>
        <v>-0.03</v>
      </c>
      <c r="H23" s="17"/>
      <c r="I23" s="83">
        <f t="shared" si="0"/>
        <v>-0.03</v>
      </c>
      <c r="J23" s="16"/>
      <c r="K23" s="81">
        <f t="shared" si="2"/>
        <v>-0.03</v>
      </c>
      <c r="L23" s="16"/>
      <c r="M23" s="17"/>
      <c r="N23" s="26"/>
      <c r="O23" s="16"/>
      <c r="P23" s="17"/>
      <c r="Q23" s="16"/>
      <c r="R23" s="17"/>
      <c r="S23" s="16"/>
      <c r="T23" s="17"/>
      <c r="U23" s="31"/>
      <c r="V23" s="37"/>
      <c r="W23" s="34"/>
      <c r="X23" s="1"/>
      <c r="Y23" s="6"/>
      <c r="Z23" s="46"/>
      <c r="AA23" s="5"/>
      <c r="AB23" s="1"/>
      <c r="AC23" s="5"/>
      <c r="AD23" s="1"/>
      <c r="AE23" s="49"/>
      <c r="AF23" s="1"/>
      <c r="AG23" s="1"/>
    </row>
    <row r="24" spans="1:33" ht="16.5" thickBot="1" x14ac:dyDescent="0.3">
      <c r="A24" s="14">
        <v>23</v>
      </c>
      <c r="B24" s="15">
        <v>32</v>
      </c>
      <c r="C24" s="56">
        <v>26000.5</v>
      </c>
      <c r="D24" s="76">
        <v>26000.5</v>
      </c>
      <c r="E24" s="16"/>
      <c r="F24" s="16"/>
      <c r="G24" s="11">
        <f t="shared" si="1"/>
        <v>26000.5</v>
      </c>
      <c r="H24" s="17"/>
      <c r="I24" s="83">
        <f t="shared" si="0"/>
        <v>26000.5</v>
      </c>
      <c r="J24" s="16">
        <v>31000</v>
      </c>
      <c r="K24" s="81">
        <f t="shared" si="2"/>
        <v>-4999.5</v>
      </c>
      <c r="L24" s="16"/>
      <c r="M24" s="18"/>
      <c r="N24" s="26"/>
      <c r="O24" s="16"/>
      <c r="P24" s="18"/>
      <c r="Q24" s="16"/>
      <c r="R24" s="18"/>
      <c r="S24" s="16"/>
      <c r="T24" s="18"/>
      <c r="U24" s="31"/>
      <c r="V24" s="37"/>
      <c r="W24" s="34"/>
      <c r="X24" s="1"/>
      <c r="Y24" s="1"/>
      <c r="Z24" s="46"/>
      <c r="AA24" s="5"/>
      <c r="AB24" s="1"/>
      <c r="AC24" s="5"/>
      <c r="AD24" s="1"/>
      <c r="AE24" s="49"/>
      <c r="AF24" s="1"/>
      <c r="AG24" s="1"/>
    </row>
    <row r="25" spans="1:33" ht="16.5" thickBot="1" x14ac:dyDescent="0.3">
      <c r="A25" s="14">
        <v>24</v>
      </c>
      <c r="B25" s="8" t="s">
        <v>17</v>
      </c>
      <c r="C25" s="61">
        <v>29078.240000000002</v>
      </c>
      <c r="D25" s="75">
        <v>0</v>
      </c>
      <c r="E25" s="9"/>
      <c r="F25" s="11"/>
      <c r="G25" s="11">
        <f t="shared" si="1"/>
        <v>0</v>
      </c>
      <c r="H25" s="10"/>
      <c r="I25" s="83">
        <f t="shared" si="0"/>
        <v>0</v>
      </c>
      <c r="J25" s="11"/>
      <c r="K25" s="81">
        <f t="shared" si="2"/>
        <v>0</v>
      </c>
      <c r="L25" s="11"/>
      <c r="M25" s="10"/>
      <c r="N25" s="25"/>
      <c r="O25" s="11"/>
      <c r="P25" s="10"/>
      <c r="Q25" s="11"/>
      <c r="R25" s="10"/>
      <c r="S25" s="11"/>
      <c r="T25" s="10"/>
      <c r="U25" s="30"/>
      <c r="V25" s="37"/>
      <c r="W25" s="34"/>
      <c r="X25" s="1"/>
      <c r="Y25" s="1"/>
      <c r="Z25" s="46"/>
      <c r="AA25" s="5"/>
      <c r="AB25" s="6"/>
      <c r="AC25" s="5"/>
      <c r="AD25" s="6"/>
      <c r="AE25" s="49"/>
      <c r="AF25" s="1"/>
      <c r="AG25" s="1"/>
    </row>
    <row r="26" spans="1:33" ht="16.5" thickBot="1" x14ac:dyDescent="0.3">
      <c r="A26" s="14">
        <v>25</v>
      </c>
      <c r="B26" s="15">
        <v>35</v>
      </c>
      <c r="C26" s="56">
        <v>27380.880000000001</v>
      </c>
      <c r="D26" s="76">
        <v>0</v>
      </c>
      <c r="E26" s="16"/>
      <c r="F26" s="16"/>
      <c r="G26" s="11">
        <f t="shared" si="1"/>
        <v>0</v>
      </c>
      <c r="H26" s="17"/>
      <c r="I26" s="83">
        <f t="shared" si="0"/>
        <v>0</v>
      </c>
      <c r="J26" s="16"/>
      <c r="K26" s="81">
        <f t="shared" si="2"/>
        <v>0</v>
      </c>
      <c r="L26" s="16"/>
      <c r="M26" s="17"/>
      <c r="N26" s="26"/>
      <c r="O26" s="16"/>
      <c r="P26" s="18"/>
      <c r="Q26" s="16"/>
      <c r="R26" s="17"/>
      <c r="S26" s="16"/>
      <c r="T26" s="17"/>
      <c r="U26" s="31"/>
      <c r="V26" s="37"/>
      <c r="W26" s="34"/>
      <c r="X26" s="1"/>
      <c r="Y26" s="1"/>
      <c r="Z26" s="46"/>
      <c r="AA26" s="5"/>
      <c r="AB26" s="1"/>
      <c r="AC26" s="5"/>
      <c r="AD26" s="1"/>
      <c r="AE26" s="49"/>
      <c r="AF26" s="1"/>
      <c r="AG26" s="1"/>
    </row>
    <row r="27" spans="1:33" ht="16.5" thickBot="1" x14ac:dyDescent="0.3">
      <c r="A27" s="14">
        <v>26</v>
      </c>
      <c r="B27" s="8" t="s">
        <v>18</v>
      </c>
      <c r="C27" s="60">
        <v>30105.86</v>
      </c>
      <c r="D27" s="75">
        <v>-521.86</v>
      </c>
      <c r="E27" s="9"/>
      <c r="F27" s="11"/>
      <c r="G27" s="11">
        <f t="shared" si="1"/>
        <v>-521.86</v>
      </c>
      <c r="H27" s="10"/>
      <c r="I27" s="83">
        <f t="shared" si="0"/>
        <v>-521.86</v>
      </c>
      <c r="J27" s="11"/>
      <c r="K27" s="81">
        <f t="shared" si="2"/>
        <v>-521.86</v>
      </c>
      <c r="L27" s="11"/>
      <c r="M27" s="10"/>
      <c r="N27" s="25"/>
      <c r="O27" s="11"/>
      <c r="P27" s="10"/>
      <c r="Q27" s="11"/>
      <c r="R27" s="10"/>
      <c r="S27" s="11"/>
      <c r="T27" s="10"/>
      <c r="U27" s="30"/>
      <c r="V27" s="37"/>
      <c r="W27" s="34"/>
      <c r="X27" s="1"/>
      <c r="Y27" s="1"/>
      <c r="Z27" s="46"/>
      <c r="AA27" s="5"/>
      <c r="AB27" s="1"/>
      <c r="AC27" s="5"/>
      <c r="AD27" s="1"/>
      <c r="AE27" s="49"/>
      <c r="AF27" s="1"/>
      <c r="AG27" s="1"/>
    </row>
    <row r="28" spans="1:33" ht="16.5" thickBot="1" x14ac:dyDescent="0.3">
      <c r="A28" s="14">
        <v>27</v>
      </c>
      <c r="B28" s="15">
        <v>38</v>
      </c>
      <c r="C28" s="56">
        <v>26000.5</v>
      </c>
      <c r="D28" s="76">
        <v>54473.33</v>
      </c>
      <c r="E28" s="16"/>
      <c r="F28" s="16"/>
      <c r="G28" s="11">
        <f t="shared" si="1"/>
        <v>54473.33</v>
      </c>
      <c r="H28" s="17"/>
      <c r="I28" s="83">
        <f t="shared" si="0"/>
        <v>54473.33</v>
      </c>
      <c r="J28" s="16"/>
      <c r="K28" s="81">
        <f t="shared" si="2"/>
        <v>54473.33</v>
      </c>
      <c r="L28" s="16"/>
      <c r="M28" s="17"/>
      <c r="N28" s="26"/>
      <c r="O28" s="16"/>
      <c r="P28" s="17"/>
      <c r="Q28" s="16"/>
      <c r="R28" s="17"/>
      <c r="S28" s="16"/>
      <c r="T28" s="17"/>
      <c r="U28" s="31"/>
      <c r="V28" s="37"/>
      <c r="W28" s="34"/>
      <c r="X28" s="1"/>
      <c r="Y28" s="1"/>
      <c r="Z28" s="46"/>
      <c r="AA28" s="5"/>
      <c r="AB28" s="1"/>
      <c r="AC28" s="5"/>
      <c r="AD28" s="1"/>
      <c r="AE28" s="49"/>
      <c r="AF28" s="1"/>
      <c r="AG28" s="1"/>
    </row>
    <row r="29" spans="1:33" ht="16.5" thickBot="1" x14ac:dyDescent="0.3">
      <c r="A29" s="14">
        <v>28</v>
      </c>
      <c r="B29" s="8" t="s">
        <v>19</v>
      </c>
      <c r="C29" s="57">
        <v>29068.02</v>
      </c>
      <c r="D29" s="75">
        <v>27226.93</v>
      </c>
      <c r="E29" s="20">
        <v>27227</v>
      </c>
      <c r="F29" s="20"/>
      <c r="G29" s="11">
        <f t="shared" si="1"/>
        <v>-6.9999999999708962E-2</v>
      </c>
      <c r="H29" s="19"/>
      <c r="I29" s="83">
        <f t="shared" si="0"/>
        <v>-6.9999999999708962E-2</v>
      </c>
      <c r="J29" s="11"/>
      <c r="K29" s="81">
        <f t="shared" si="2"/>
        <v>-6.9999999999708962E-2</v>
      </c>
      <c r="L29" s="11"/>
      <c r="M29" s="10"/>
      <c r="N29" s="25"/>
      <c r="O29" s="11"/>
      <c r="P29" s="12"/>
      <c r="Q29" s="11"/>
      <c r="R29" s="10"/>
      <c r="S29" s="11"/>
      <c r="T29" s="10"/>
      <c r="U29" s="30"/>
      <c r="V29" s="37"/>
      <c r="W29" s="34"/>
      <c r="X29" s="1"/>
      <c r="Y29" s="1"/>
      <c r="Z29" s="46"/>
      <c r="AA29" s="5"/>
      <c r="AB29" s="1"/>
      <c r="AC29" s="5"/>
      <c r="AD29" s="1"/>
      <c r="AE29" s="49"/>
      <c r="AF29" s="1"/>
      <c r="AG29" s="1"/>
    </row>
    <row r="30" spans="1:33" ht="16.5" thickBot="1" x14ac:dyDescent="0.3">
      <c r="A30" s="14">
        <v>29</v>
      </c>
      <c r="B30" s="8" t="s">
        <v>20</v>
      </c>
      <c r="C30" s="57">
        <v>29068.02</v>
      </c>
      <c r="D30" s="77">
        <v>29068.02</v>
      </c>
      <c r="E30" s="9">
        <v>29000</v>
      </c>
      <c r="F30" s="11"/>
      <c r="G30" s="11">
        <f t="shared" si="1"/>
        <v>68.020000000000437</v>
      </c>
      <c r="H30" s="10"/>
      <c r="I30" s="83">
        <f t="shared" si="0"/>
        <v>68.020000000000437</v>
      </c>
      <c r="J30" s="11"/>
      <c r="K30" s="81">
        <f t="shared" si="2"/>
        <v>68.020000000000437</v>
      </c>
      <c r="L30" s="11"/>
      <c r="M30" s="10"/>
      <c r="N30" s="25"/>
      <c r="O30" s="11"/>
      <c r="P30" s="12"/>
      <c r="Q30" s="11"/>
      <c r="R30" s="10"/>
      <c r="S30" s="11"/>
      <c r="T30" s="10"/>
      <c r="U30" s="30"/>
      <c r="V30" s="37"/>
      <c r="W30" s="34"/>
      <c r="X30" s="1"/>
      <c r="Y30" s="1"/>
      <c r="Z30" s="46"/>
      <c r="AA30" s="5"/>
      <c r="AB30" s="1"/>
      <c r="AC30" s="5"/>
      <c r="AD30" s="1"/>
      <c r="AE30" s="49"/>
      <c r="AF30" s="1"/>
      <c r="AG30" s="1"/>
    </row>
    <row r="31" spans="1:33" ht="16.5" thickBot="1" x14ac:dyDescent="0.3">
      <c r="A31" s="14">
        <v>30</v>
      </c>
      <c r="B31" s="21">
        <v>43</v>
      </c>
      <c r="C31" s="56">
        <v>26179.439999999999</v>
      </c>
      <c r="D31" s="78">
        <v>26365.52</v>
      </c>
      <c r="E31" s="16">
        <v>13000</v>
      </c>
      <c r="F31" s="16"/>
      <c r="G31" s="11">
        <f t="shared" si="1"/>
        <v>13365.52</v>
      </c>
      <c r="H31" s="17">
        <v>13365.52</v>
      </c>
      <c r="I31" s="83">
        <f t="shared" si="0"/>
        <v>0</v>
      </c>
      <c r="J31" s="16"/>
      <c r="K31" s="81">
        <f t="shared" si="2"/>
        <v>0</v>
      </c>
      <c r="L31" s="16"/>
      <c r="M31" s="17"/>
      <c r="N31" s="26"/>
      <c r="O31" s="16"/>
      <c r="P31" s="18"/>
      <c r="Q31" s="16"/>
      <c r="R31" s="17"/>
      <c r="S31" s="16"/>
      <c r="T31" s="17"/>
      <c r="U31" s="31"/>
      <c r="V31" s="37"/>
      <c r="W31" s="34"/>
      <c r="X31" s="1"/>
      <c r="Y31" s="1"/>
      <c r="Z31" s="46"/>
      <c r="AA31" s="5"/>
      <c r="AB31" s="1"/>
      <c r="AC31" s="5"/>
      <c r="AD31" s="1"/>
      <c r="AE31" s="49"/>
      <c r="AF31" s="1"/>
      <c r="AG31" s="1"/>
    </row>
    <row r="32" spans="1:33" ht="16.5" thickBot="1" x14ac:dyDescent="0.3">
      <c r="A32" s="14">
        <v>31</v>
      </c>
      <c r="B32" s="21">
        <v>46</v>
      </c>
      <c r="C32" s="56">
        <v>26000.5</v>
      </c>
      <c r="D32" s="78">
        <v>26000.47</v>
      </c>
      <c r="E32" s="16">
        <v>13000</v>
      </c>
      <c r="F32" s="16"/>
      <c r="G32" s="11">
        <f t="shared" si="1"/>
        <v>13000.470000000001</v>
      </c>
      <c r="H32" s="17"/>
      <c r="I32" s="83">
        <f t="shared" si="0"/>
        <v>13000.470000000001</v>
      </c>
      <c r="J32" s="16"/>
      <c r="K32" s="81">
        <f t="shared" si="2"/>
        <v>13000.470000000001</v>
      </c>
      <c r="L32" s="16"/>
      <c r="M32" s="18"/>
      <c r="N32" s="26"/>
      <c r="O32" s="16"/>
      <c r="P32" s="18"/>
      <c r="Q32" s="16"/>
      <c r="R32" s="18"/>
      <c r="S32" s="16"/>
      <c r="T32" s="18"/>
      <c r="U32" s="31"/>
      <c r="V32" s="37"/>
      <c r="W32" s="34"/>
      <c r="X32" s="1"/>
      <c r="Y32" s="1"/>
      <c r="Z32" s="46"/>
      <c r="AA32" s="5"/>
      <c r="AB32" s="1"/>
      <c r="AC32" s="5"/>
      <c r="AD32" s="1"/>
      <c r="AE32" s="49"/>
      <c r="AF32" s="1"/>
      <c r="AG32" s="1"/>
    </row>
    <row r="33" spans="1:33" ht="16.5" thickBot="1" x14ac:dyDescent="0.3">
      <c r="A33" s="14">
        <v>32</v>
      </c>
      <c r="B33" s="21">
        <v>48.49</v>
      </c>
      <c r="C33" s="56">
        <v>29078.240000000002</v>
      </c>
      <c r="D33" s="78">
        <v>0</v>
      </c>
      <c r="E33" s="16">
        <v>10000</v>
      </c>
      <c r="F33" s="16">
        <v>10000</v>
      </c>
      <c r="G33" s="11">
        <f t="shared" si="1"/>
        <v>-20000</v>
      </c>
      <c r="H33" s="17"/>
      <c r="I33" s="83">
        <f t="shared" si="0"/>
        <v>-20000</v>
      </c>
      <c r="J33" s="16"/>
      <c r="K33" s="81">
        <f t="shared" si="2"/>
        <v>-20000</v>
      </c>
      <c r="L33" s="16"/>
      <c r="M33" s="17"/>
      <c r="N33" s="26"/>
      <c r="O33" s="16"/>
      <c r="P33" s="17"/>
      <c r="Q33" s="16"/>
      <c r="R33" s="17"/>
      <c r="S33" s="16"/>
      <c r="T33" s="17"/>
      <c r="U33" s="31"/>
      <c r="V33" s="37"/>
      <c r="W33" s="34"/>
      <c r="X33" s="1"/>
      <c r="Y33" s="1"/>
      <c r="Z33" s="46"/>
      <c r="AA33" s="5"/>
      <c r="AB33" s="6"/>
      <c r="AC33" s="5"/>
      <c r="AD33" s="6"/>
      <c r="AE33" s="49"/>
      <c r="AF33" s="1"/>
      <c r="AG33" s="1"/>
    </row>
    <row r="34" spans="1:33" ht="16.5" thickBot="1" x14ac:dyDescent="0.3">
      <c r="A34" s="14">
        <v>33</v>
      </c>
      <c r="B34" s="21">
        <v>50</v>
      </c>
      <c r="C34" s="56">
        <v>26000.5</v>
      </c>
      <c r="D34" s="78">
        <v>56795.55</v>
      </c>
      <c r="E34" s="16"/>
      <c r="F34" s="16"/>
      <c r="G34" s="11">
        <f t="shared" si="1"/>
        <v>56795.55</v>
      </c>
      <c r="H34" s="17"/>
      <c r="I34" s="83">
        <f t="shared" ref="I34:I56" si="3">G34-H34</f>
        <v>56795.55</v>
      </c>
      <c r="J34" s="16"/>
      <c r="K34" s="81">
        <f t="shared" si="2"/>
        <v>56795.55</v>
      </c>
      <c r="L34" s="16"/>
      <c r="M34" s="17"/>
      <c r="N34" s="26"/>
      <c r="O34" s="16"/>
      <c r="P34" s="17"/>
      <c r="Q34" s="16"/>
      <c r="R34" s="17"/>
      <c r="S34" s="16"/>
      <c r="T34" s="17"/>
      <c r="U34" s="31"/>
      <c r="V34" s="37"/>
      <c r="W34" s="34"/>
      <c r="X34" s="1"/>
      <c r="Y34" s="1"/>
      <c r="Z34" s="46"/>
      <c r="AA34" s="5"/>
      <c r="AB34" s="1"/>
      <c r="AC34" s="5"/>
      <c r="AD34" s="1"/>
      <c r="AE34" s="49"/>
      <c r="AF34" s="1"/>
      <c r="AG34" s="1"/>
    </row>
    <row r="35" spans="1:33" ht="16.5" thickBot="1" x14ac:dyDescent="0.3">
      <c r="A35" s="14">
        <v>34</v>
      </c>
      <c r="B35" s="21">
        <v>51</v>
      </c>
      <c r="C35" s="56">
        <v>26000.5</v>
      </c>
      <c r="D35" s="78">
        <v>46795.5</v>
      </c>
      <c r="E35" s="16"/>
      <c r="F35" s="16"/>
      <c r="G35" s="11">
        <f t="shared" si="1"/>
        <v>46795.5</v>
      </c>
      <c r="H35" s="17"/>
      <c r="I35" s="83">
        <f t="shared" si="3"/>
        <v>46795.5</v>
      </c>
      <c r="J35" s="16"/>
      <c r="K35" s="81">
        <f t="shared" si="2"/>
        <v>46795.5</v>
      </c>
      <c r="L35" s="16"/>
      <c r="M35" s="17"/>
      <c r="N35" s="26"/>
      <c r="O35" s="16"/>
      <c r="P35" s="17"/>
      <c r="Q35" s="16"/>
      <c r="R35" s="17"/>
      <c r="S35" s="16"/>
      <c r="T35" s="17"/>
      <c r="U35" s="31"/>
      <c r="V35" s="37"/>
      <c r="W35" s="34"/>
      <c r="X35" s="1"/>
      <c r="Y35" s="1"/>
      <c r="Z35" s="46"/>
      <c r="AA35" s="5"/>
      <c r="AB35" s="1"/>
      <c r="AC35" s="5"/>
      <c r="AD35" s="1"/>
      <c r="AE35" s="49"/>
      <c r="AF35" s="1"/>
      <c r="AG35" s="1"/>
    </row>
    <row r="36" spans="1:33" ht="16.5" thickBot="1" x14ac:dyDescent="0.3">
      <c r="A36" s="14">
        <v>35</v>
      </c>
      <c r="B36" s="8" t="s">
        <v>21</v>
      </c>
      <c r="C36" s="61">
        <v>35203.050000000003</v>
      </c>
      <c r="D36" s="75">
        <v>0.05</v>
      </c>
      <c r="E36" s="9"/>
      <c r="F36" s="11"/>
      <c r="G36" s="11">
        <f t="shared" si="1"/>
        <v>0.05</v>
      </c>
      <c r="H36" s="10"/>
      <c r="I36" s="83">
        <f t="shared" si="3"/>
        <v>0.05</v>
      </c>
      <c r="J36" s="11"/>
      <c r="K36" s="81">
        <f t="shared" si="2"/>
        <v>0.05</v>
      </c>
      <c r="L36" s="11"/>
      <c r="M36" s="10"/>
      <c r="N36" s="25"/>
      <c r="O36" s="11"/>
      <c r="P36" s="10"/>
      <c r="Q36" s="11"/>
      <c r="R36" s="10"/>
      <c r="S36" s="11"/>
      <c r="T36" s="10"/>
      <c r="U36" s="30"/>
      <c r="V36" s="37"/>
      <c r="W36" s="34"/>
      <c r="X36" s="1"/>
      <c r="Y36" s="1"/>
      <c r="Z36" s="46"/>
      <c r="AA36" s="5"/>
      <c r="AB36" s="1"/>
      <c r="AC36" s="5"/>
      <c r="AD36" s="1"/>
      <c r="AE36" s="49"/>
      <c r="AF36" s="1"/>
      <c r="AG36" s="1"/>
    </row>
    <row r="37" spans="1:33" ht="16.5" thickBot="1" x14ac:dyDescent="0.3">
      <c r="A37" s="14">
        <v>36</v>
      </c>
      <c r="B37" s="15">
        <v>54</v>
      </c>
      <c r="C37" s="54">
        <v>26000.5</v>
      </c>
      <c r="D37" s="76">
        <v>25723.42</v>
      </c>
      <c r="E37" s="16">
        <v>10000</v>
      </c>
      <c r="F37" s="16"/>
      <c r="G37" s="11">
        <f t="shared" si="1"/>
        <v>15723.419999999998</v>
      </c>
      <c r="H37" s="17"/>
      <c r="I37" s="83">
        <f t="shared" si="3"/>
        <v>15723.419999999998</v>
      </c>
      <c r="J37" s="16">
        <v>15800</v>
      </c>
      <c r="K37" s="81">
        <f t="shared" si="2"/>
        <v>-76.580000000001746</v>
      </c>
      <c r="L37" s="16"/>
      <c r="M37" s="17"/>
      <c r="N37" s="26"/>
      <c r="O37" s="16"/>
      <c r="P37" s="18"/>
      <c r="Q37" s="16"/>
      <c r="R37" s="17"/>
      <c r="S37" s="16"/>
      <c r="T37" s="17"/>
      <c r="U37" s="31"/>
      <c r="V37" s="37"/>
      <c r="W37" s="34"/>
      <c r="X37" s="1"/>
      <c r="Y37" s="1"/>
      <c r="Z37" s="46"/>
      <c r="AA37" s="5"/>
      <c r="AB37" s="1"/>
      <c r="AC37" s="5"/>
      <c r="AD37" s="1"/>
      <c r="AE37" s="49"/>
      <c r="AF37" s="1"/>
      <c r="AG37" s="1"/>
    </row>
    <row r="38" spans="1:33" ht="16.5" thickBot="1" x14ac:dyDescent="0.3">
      <c r="A38" s="14">
        <v>37</v>
      </c>
      <c r="B38" s="15">
        <v>55</v>
      </c>
      <c r="C38" s="54">
        <v>26000.5</v>
      </c>
      <c r="D38" s="76">
        <v>56795.55</v>
      </c>
      <c r="E38" s="16"/>
      <c r="F38" s="16"/>
      <c r="G38" s="11">
        <f t="shared" si="1"/>
        <v>56795.55</v>
      </c>
      <c r="H38" s="17"/>
      <c r="I38" s="83">
        <f t="shared" si="3"/>
        <v>56795.55</v>
      </c>
      <c r="J38" s="16"/>
      <c r="K38" s="81">
        <f t="shared" si="2"/>
        <v>56795.55</v>
      </c>
      <c r="L38" s="16"/>
      <c r="M38" s="17"/>
      <c r="N38" s="26"/>
      <c r="O38" s="16"/>
      <c r="P38" s="17"/>
      <c r="Q38" s="16"/>
      <c r="R38" s="17"/>
      <c r="S38" s="16"/>
      <c r="T38" s="17"/>
      <c r="U38" s="31"/>
      <c r="V38" s="37"/>
      <c r="W38" s="34"/>
      <c r="X38" s="1"/>
      <c r="Y38" s="1"/>
      <c r="Z38" s="46"/>
      <c r="AA38" s="5"/>
      <c r="AB38" s="1"/>
      <c r="AC38" s="5"/>
      <c r="AD38" s="1"/>
      <c r="AE38" s="49"/>
      <c r="AF38" s="1"/>
      <c r="AG38" s="1"/>
    </row>
    <row r="39" spans="1:33" ht="16.5" thickBot="1" x14ac:dyDescent="0.3">
      <c r="A39" s="14">
        <v>38</v>
      </c>
      <c r="B39" s="15">
        <v>56</v>
      </c>
      <c r="C39" s="56">
        <v>26000.5</v>
      </c>
      <c r="D39" s="76">
        <v>18500.5</v>
      </c>
      <c r="E39" s="16">
        <v>8500.5</v>
      </c>
      <c r="F39" s="16"/>
      <c r="G39" s="11">
        <f t="shared" si="1"/>
        <v>10000</v>
      </c>
      <c r="H39" s="17"/>
      <c r="I39" s="83">
        <f t="shared" si="3"/>
        <v>10000</v>
      </c>
      <c r="J39" s="16"/>
      <c r="K39" s="81">
        <f t="shared" si="2"/>
        <v>10000</v>
      </c>
      <c r="L39" s="16"/>
      <c r="M39" s="17"/>
      <c r="N39" s="26"/>
      <c r="O39" s="16"/>
      <c r="P39" s="18"/>
      <c r="Q39" s="16"/>
      <c r="R39" s="17"/>
      <c r="S39" s="16"/>
      <c r="T39" s="17"/>
      <c r="U39" s="31"/>
      <c r="V39" s="37"/>
      <c r="W39" s="34"/>
      <c r="X39" s="1"/>
      <c r="Y39" s="1"/>
      <c r="Z39" s="46"/>
      <c r="AA39" s="5"/>
      <c r="AB39" s="1"/>
      <c r="AC39" s="5"/>
      <c r="AD39" s="1"/>
      <c r="AE39" s="49"/>
      <c r="AF39" s="1"/>
      <c r="AG39" s="1"/>
    </row>
    <row r="40" spans="1:33" ht="16.5" thickBot="1" x14ac:dyDescent="0.3">
      <c r="A40" s="14">
        <v>39</v>
      </c>
      <c r="B40" s="15">
        <v>57</v>
      </c>
      <c r="C40" s="54">
        <v>26000.5</v>
      </c>
      <c r="D40" s="76">
        <v>18500.5</v>
      </c>
      <c r="E40" s="16">
        <v>8500.5</v>
      </c>
      <c r="F40" s="16"/>
      <c r="G40" s="11">
        <f t="shared" si="1"/>
        <v>10000</v>
      </c>
      <c r="H40" s="17">
        <v>12500</v>
      </c>
      <c r="I40" s="83">
        <f t="shared" si="3"/>
        <v>-2500</v>
      </c>
      <c r="J40" s="16"/>
      <c r="K40" s="81">
        <f t="shared" si="2"/>
        <v>-2500</v>
      </c>
      <c r="L40" s="16"/>
      <c r="M40" s="17"/>
      <c r="N40" s="26"/>
      <c r="O40" s="16"/>
      <c r="P40" s="18"/>
      <c r="Q40" s="16"/>
      <c r="R40" s="18"/>
      <c r="S40" s="16"/>
      <c r="T40" s="18"/>
      <c r="U40" s="31"/>
      <c r="V40" s="37"/>
      <c r="W40" s="34"/>
      <c r="X40" s="1"/>
      <c r="Y40" s="1"/>
      <c r="Z40" s="46"/>
      <c r="AA40" s="5"/>
      <c r="AB40" s="1"/>
      <c r="AC40" s="5"/>
      <c r="AD40" s="1"/>
      <c r="AE40" s="49"/>
      <c r="AF40" s="1"/>
      <c r="AG40" s="1"/>
    </row>
    <row r="41" spans="1:33" ht="16.5" thickBot="1" x14ac:dyDescent="0.3">
      <c r="A41" s="14">
        <v>40</v>
      </c>
      <c r="B41" s="8" t="s">
        <v>22</v>
      </c>
      <c r="C41" s="57">
        <v>29068.02</v>
      </c>
      <c r="D41" s="75">
        <v>0.02</v>
      </c>
      <c r="E41" s="20"/>
      <c r="F41" s="20"/>
      <c r="G41" s="11">
        <f t="shared" si="1"/>
        <v>0.02</v>
      </c>
      <c r="H41" s="17"/>
      <c r="I41" s="83">
        <f t="shared" si="3"/>
        <v>0.02</v>
      </c>
      <c r="J41" s="11"/>
      <c r="K41" s="81">
        <f t="shared" si="2"/>
        <v>0.02</v>
      </c>
      <c r="L41" s="11"/>
      <c r="M41" s="10"/>
      <c r="N41" s="25"/>
      <c r="O41" s="11"/>
      <c r="P41" s="10"/>
      <c r="Q41" s="11"/>
      <c r="R41" s="10"/>
      <c r="S41" s="11"/>
      <c r="T41" s="10"/>
      <c r="U41" s="30"/>
      <c r="V41" s="37"/>
      <c r="W41" s="34"/>
      <c r="X41" s="1"/>
      <c r="Y41" s="1"/>
      <c r="Z41" s="46"/>
      <c r="AA41" s="5"/>
      <c r="AB41" s="1"/>
      <c r="AC41" s="5"/>
      <c r="AD41" s="1"/>
      <c r="AE41" s="49"/>
      <c r="AF41" s="1"/>
      <c r="AG41" s="1"/>
    </row>
    <row r="42" spans="1:33" ht="16.5" thickBot="1" x14ac:dyDescent="0.3">
      <c r="A42" s="14">
        <v>41</v>
      </c>
      <c r="B42" s="15">
        <v>60.75</v>
      </c>
      <c r="C42" s="56">
        <v>29190.720000000001</v>
      </c>
      <c r="D42" s="76">
        <v>35224.11</v>
      </c>
      <c r="E42" s="16">
        <v>15000</v>
      </c>
      <c r="F42" s="16"/>
      <c r="G42" s="11">
        <f t="shared" si="1"/>
        <v>20224.11</v>
      </c>
      <c r="H42" s="16">
        <v>5000</v>
      </c>
      <c r="I42" s="83">
        <f t="shared" si="3"/>
        <v>15224.11</v>
      </c>
      <c r="J42" s="16">
        <v>15224.11</v>
      </c>
      <c r="K42" s="81">
        <f t="shared" si="2"/>
        <v>0</v>
      </c>
      <c r="L42" s="16"/>
      <c r="M42" s="18"/>
      <c r="N42" s="26"/>
      <c r="O42" s="16"/>
      <c r="P42" s="18"/>
      <c r="Q42" s="16"/>
      <c r="R42" s="18"/>
      <c r="S42" s="16"/>
      <c r="T42" s="18"/>
      <c r="U42" s="31"/>
      <c r="V42" s="37"/>
      <c r="W42" s="34"/>
      <c r="X42" s="1"/>
      <c r="Y42" s="1"/>
      <c r="Z42" s="46"/>
      <c r="AA42" s="5"/>
      <c r="AB42" s="1"/>
      <c r="AC42" s="5"/>
      <c r="AD42" s="1"/>
      <c r="AE42" s="49"/>
      <c r="AF42" s="1"/>
      <c r="AG42" s="1"/>
    </row>
    <row r="43" spans="1:33" ht="16.5" thickBot="1" x14ac:dyDescent="0.3">
      <c r="A43" s="14">
        <v>42</v>
      </c>
      <c r="B43" s="69">
        <v>61.62</v>
      </c>
      <c r="C43" s="70">
        <v>36733.120000000003</v>
      </c>
      <c r="D43" s="79">
        <v>36733.120000000003</v>
      </c>
      <c r="E43" s="71"/>
      <c r="F43" s="71"/>
      <c r="G43" s="72">
        <f t="shared" si="1"/>
        <v>36733.120000000003</v>
      </c>
      <c r="H43" s="73"/>
      <c r="I43" s="83">
        <f t="shared" si="3"/>
        <v>36733.120000000003</v>
      </c>
      <c r="J43" s="71">
        <v>36733.120000000003</v>
      </c>
      <c r="K43" s="81">
        <f t="shared" si="2"/>
        <v>0</v>
      </c>
      <c r="L43" s="71"/>
      <c r="M43" s="73"/>
      <c r="N43" s="74"/>
      <c r="O43" s="16"/>
      <c r="P43" s="18"/>
      <c r="Q43" s="16"/>
      <c r="R43" s="17"/>
      <c r="S43" s="16"/>
      <c r="T43" s="17"/>
      <c r="U43" s="31"/>
      <c r="V43" s="37"/>
      <c r="W43" s="34"/>
      <c r="X43" s="1"/>
      <c r="Y43" s="1"/>
      <c r="Z43" s="46"/>
      <c r="AA43" s="5"/>
      <c r="AB43" s="1"/>
      <c r="AC43" s="5"/>
      <c r="AD43" s="1"/>
      <c r="AE43" s="49"/>
      <c r="AF43" s="1"/>
      <c r="AG43" s="1"/>
    </row>
    <row r="44" spans="1:33" ht="16.5" thickBot="1" x14ac:dyDescent="0.3">
      <c r="A44" s="14">
        <v>43</v>
      </c>
      <c r="B44" s="15">
        <v>63</v>
      </c>
      <c r="C44" s="56">
        <v>26000.5</v>
      </c>
      <c r="D44" s="76">
        <v>56795.55</v>
      </c>
      <c r="E44" s="16"/>
      <c r="F44" s="16"/>
      <c r="G44" s="11">
        <f t="shared" si="1"/>
        <v>56795.55</v>
      </c>
      <c r="H44" s="17"/>
      <c r="I44" s="83">
        <f t="shared" si="3"/>
        <v>56795.55</v>
      </c>
      <c r="J44" s="16"/>
      <c r="K44" s="81">
        <f t="shared" si="2"/>
        <v>56795.55</v>
      </c>
      <c r="L44" s="16"/>
      <c r="M44" s="17"/>
      <c r="N44" s="26"/>
      <c r="O44" s="16"/>
      <c r="P44" s="17"/>
      <c r="Q44" s="16"/>
      <c r="R44" s="17"/>
      <c r="S44" s="16"/>
      <c r="T44" s="17"/>
      <c r="U44" s="31"/>
      <c r="V44" s="37"/>
      <c r="W44" s="34"/>
      <c r="X44" s="1"/>
      <c r="Y44" s="1"/>
      <c r="Z44" s="46"/>
      <c r="AA44" s="5"/>
      <c r="AB44" s="1"/>
      <c r="AC44" s="5"/>
      <c r="AD44" s="1"/>
      <c r="AE44" s="49"/>
      <c r="AF44" s="1"/>
      <c r="AG44" s="1"/>
    </row>
    <row r="45" spans="1:33" ht="16.5" thickBot="1" x14ac:dyDescent="0.3">
      <c r="A45" s="14">
        <v>44</v>
      </c>
      <c r="B45" s="8" t="s">
        <v>23</v>
      </c>
      <c r="C45" s="57">
        <v>35162.15</v>
      </c>
      <c r="D45" s="75">
        <v>22982.15</v>
      </c>
      <c r="E45" s="9">
        <v>3801</v>
      </c>
      <c r="F45" s="11">
        <v>12000</v>
      </c>
      <c r="G45" s="11">
        <f t="shared" si="1"/>
        <v>7181.1500000000015</v>
      </c>
      <c r="H45" s="10">
        <v>7181.15</v>
      </c>
      <c r="I45" s="83">
        <f t="shared" si="3"/>
        <v>0</v>
      </c>
      <c r="J45" s="11"/>
      <c r="K45" s="81">
        <f t="shared" si="2"/>
        <v>0</v>
      </c>
      <c r="L45" s="11"/>
      <c r="M45" s="10"/>
      <c r="N45" s="25"/>
      <c r="O45" s="11"/>
      <c r="P45" s="12"/>
      <c r="Q45" s="11"/>
      <c r="R45" s="10"/>
      <c r="S45" s="11"/>
      <c r="T45" s="10"/>
      <c r="U45" s="30"/>
      <c r="V45" s="37"/>
      <c r="W45" s="34"/>
      <c r="X45" s="1"/>
      <c r="Y45" s="1"/>
      <c r="Z45" s="46"/>
      <c r="AA45" s="5"/>
      <c r="AB45" s="1"/>
      <c r="AC45" s="5"/>
      <c r="AD45" s="1"/>
      <c r="AE45" s="49"/>
      <c r="AF45" s="1"/>
      <c r="AG45" s="1"/>
    </row>
    <row r="46" spans="1:33" ht="16.5" thickBot="1" x14ac:dyDescent="0.3">
      <c r="A46" s="14">
        <v>45</v>
      </c>
      <c r="B46" s="15">
        <v>66</v>
      </c>
      <c r="C46" s="56">
        <v>26010.73</v>
      </c>
      <c r="D46" s="76">
        <v>23285.05</v>
      </c>
      <c r="E46" s="16">
        <v>10000</v>
      </c>
      <c r="F46" s="16">
        <v>10000</v>
      </c>
      <c r="G46" s="11">
        <f t="shared" si="1"/>
        <v>3285.0499999999993</v>
      </c>
      <c r="H46" s="17"/>
      <c r="I46" s="83">
        <f t="shared" si="3"/>
        <v>3285.0499999999993</v>
      </c>
      <c r="J46" s="16">
        <v>3285</v>
      </c>
      <c r="K46" s="81">
        <f t="shared" si="2"/>
        <v>4.9999999999272404E-2</v>
      </c>
      <c r="L46" s="16"/>
      <c r="M46" s="17"/>
      <c r="N46" s="26"/>
      <c r="O46" s="16"/>
      <c r="P46" s="17"/>
      <c r="Q46" s="16"/>
      <c r="R46" s="17"/>
      <c r="S46" s="16"/>
      <c r="T46" s="17"/>
      <c r="U46" s="31"/>
      <c r="V46" s="37"/>
      <c r="W46" s="34"/>
      <c r="X46" s="1"/>
      <c r="Y46" s="1"/>
      <c r="Z46" s="46"/>
      <c r="AA46" s="5"/>
      <c r="AB46" s="6"/>
      <c r="AC46" s="5"/>
      <c r="AD46" s="6"/>
      <c r="AE46" s="49"/>
      <c r="AF46" s="1"/>
      <c r="AG46" s="1"/>
    </row>
    <row r="47" spans="1:33" ht="16.5" thickBot="1" x14ac:dyDescent="0.3">
      <c r="A47" s="14">
        <v>46</v>
      </c>
      <c r="B47" s="15">
        <v>67</v>
      </c>
      <c r="C47" s="56">
        <v>27023.01</v>
      </c>
      <c r="D47" s="76">
        <v>-4.7300000000000004</v>
      </c>
      <c r="E47" s="16"/>
      <c r="F47" s="16"/>
      <c r="G47" s="11">
        <f t="shared" si="1"/>
        <v>-4.7300000000000004</v>
      </c>
      <c r="H47" s="17"/>
      <c r="I47" s="83">
        <f t="shared" si="3"/>
        <v>-4.7300000000000004</v>
      </c>
      <c r="J47" s="16"/>
      <c r="K47" s="81">
        <f t="shared" si="2"/>
        <v>-4.7300000000000004</v>
      </c>
      <c r="L47" s="16"/>
      <c r="M47" s="17"/>
      <c r="N47" s="26"/>
      <c r="O47" s="16"/>
      <c r="P47" s="17"/>
      <c r="Q47" s="16"/>
      <c r="R47" s="17"/>
      <c r="S47" s="16"/>
      <c r="T47" s="17"/>
      <c r="U47" s="31"/>
      <c r="V47" s="37"/>
      <c r="W47" s="34"/>
      <c r="X47" s="1"/>
      <c r="Y47" s="1"/>
      <c r="Z47" s="46"/>
      <c r="AA47" s="5"/>
      <c r="AB47" s="6"/>
      <c r="AC47" s="5"/>
      <c r="AD47" s="6"/>
      <c r="AE47" s="49"/>
      <c r="AF47" s="1"/>
      <c r="AG47" s="1"/>
    </row>
    <row r="48" spans="1:33" ht="16.5" thickBot="1" x14ac:dyDescent="0.3">
      <c r="A48" s="14">
        <v>47</v>
      </c>
      <c r="B48" s="8" t="s">
        <v>24</v>
      </c>
      <c r="C48" s="61">
        <v>30090.52</v>
      </c>
      <c r="D48" s="75">
        <v>-10</v>
      </c>
      <c r="E48" s="20"/>
      <c r="F48" s="16"/>
      <c r="G48" s="11">
        <f t="shared" si="1"/>
        <v>-10</v>
      </c>
      <c r="H48" s="17"/>
      <c r="I48" s="83">
        <f t="shared" si="3"/>
        <v>-10</v>
      </c>
      <c r="J48" s="11"/>
      <c r="K48" s="81">
        <f t="shared" si="2"/>
        <v>-10</v>
      </c>
      <c r="L48" s="11"/>
      <c r="M48" s="12"/>
      <c r="N48" s="25"/>
      <c r="O48" s="11"/>
      <c r="P48" s="12"/>
      <c r="Q48" s="11"/>
      <c r="R48" s="12"/>
      <c r="S48" s="11"/>
      <c r="T48" s="12"/>
      <c r="U48" s="30"/>
      <c r="V48" s="37"/>
      <c r="W48" s="34"/>
      <c r="X48" s="1"/>
      <c r="Y48" s="1"/>
      <c r="Z48" s="46"/>
      <c r="AA48" s="5"/>
      <c r="AB48" s="6"/>
      <c r="AC48" s="5"/>
      <c r="AD48" s="6"/>
      <c r="AE48" s="49"/>
      <c r="AF48" s="1"/>
      <c r="AG48" s="1"/>
    </row>
    <row r="49" spans="1:33" ht="16.5" thickBot="1" x14ac:dyDescent="0.3">
      <c r="A49" s="14">
        <v>48</v>
      </c>
      <c r="B49" s="15">
        <v>72</v>
      </c>
      <c r="C49" s="56">
        <v>26000.5</v>
      </c>
      <c r="D49" s="76">
        <v>56795.55</v>
      </c>
      <c r="E49" s="16"/>
      <c r="F49" s="16"/>
      <c r="G49" s="11">
        <f t="shared" si="1"/>
        <v>56795.55</v>
      </c>
      <c r="H49" s="17"/>
      <c r="I49" s="83">
        <f t="shared" si="3"/>
        <v>56795.55</v>
      </c>
      <c r="J49" s="16"/>
      <c r="K49" s="81">
        <f t="shared" si="2"/>
        <v>56795.55</v>
      </c>
      <c r="L49" s="16"/>
      <c r="M49" s="17"/>
      <c r="N49" s="26"/>
      <c r="O49" s="16"/>
      <c r="P49" s="17"/>
      <c r="Q49" s="16"/>
      <c r="R49" s="17"/>
      <c r="S49" s="16"/>
      <c r="T49" s="17"/>
      <c r="U49" s="31"/>
      <c r="V49" s="37"/>
      <c r="W49" s="34"/>
      <c r="X49" s="1"/>
      <c r="Y49" s="1"/>
      <c r="Z49" s="46"/>
      <c r="AA49" s="5"/>
      <c r="AB49" s="1"/>
      <c r="AC49" s="5"/>
      <c r="AD49" s="1"/>
      <c r="AE49" s="49"/>
      <c r="AF49" s="1"/>
      <c r="AG49" s="1"/>
    </row>
    <row r="50" spans="1:33" ht="16.5" thickBot="1" x14ac:dyDescent="0.3">
      <c r="A50" s="14">
        <v>49</v>
      </c>
      <c r="B50" s="15">
        <v>73</v>
      </c>
      <c r="C50" s="54">
        <v>26010.73</v>
      </c>
      <c r="D50" s="76">
        <v>9814.99</v>
      </c>
      <c r="E50" s="16"/>
      <c r="F50" s="16"/>
      <c r="G50" s="11">
        <f t="shared" si="1"/>
        <v>9814.99</v>
      </c>
      <c r="H50" s="17"/>
      <c r="I50" s="83">
        <f t="shared" si="3"/>
        <v>9814.99</v>
      </c>
      <c r="J50" s="16">
        <v>5000</v>
      </c>
      <c r="K50" s="81">
        <f t="shared" si="2"/>
        <v>4814.99</v>
      </c>
      <c r="L50" s="16"/>
      <c r="M50" s="17"/>
      <c r="N50" s="26"/>
      <c r="O50" s="16"/>
      <c r="P50" s="17"/>
      <c r="Q50" s="16"/>
      <c r="R50" s="17"/>
      <c r="S50" s="16"/>
      <c r="T50" s="17"/>
      <c r="U50" s="31"/>
      <c r="V50" s="37"/>
      <c r="W50" s="34"/>
      <c r="X50" s="1"/>
      <c r="Y50" s="1"/>
      <c r="Z50" s="46"/>
      <c r="AA50" s="5"/>
      <c r="AB50" s="1"/>
      <c r="AC50" s="5"/>
      <c r="AD50" s="1"/>
      <c r="AE50" s="49"/>
      <c r="AF50" s="1"/>
      <c r="AG50" s="1"/>
    </row>
    <row r="51" spans="1:33" ht="16.5" thickBot="1" x14ac:dyDescent="0.3">
      <c r="A51" s="14">
        <v>50</v>
      </c>
      <c r="B51" s="15">
        <v>74</v>
      </c>
      <c r="C51" s="54">
        <v>26000.5</v>
      </c>
      <c r="D51" s="76">
        <v>-841.03</v>
      </c>
      <c r="E51" s="16"/>
      <c r="F51" s="16"/>
      <c r="G51" s="11">
        <f t="shared" si="1"/>
        <v>-841.03</v>
      </c>
      <c r="H51" s="17"/>
      <c r="I51" s="83">
        <f t="shared" si="3"/>
        <v>-841.03</v>
      </c>
      <c r="J51" s="16"/>
      <c r="K51" s="81">
        <f t="shared" si="2"/>
        <v>-841.03</v>
      </c>
      <c r="L51" s="16"/>
      <c r="M51" s="18"/>
      <c r="N51" s="26"/>
      <c r="O51" s="16"/>
      <c r="P51" s="18"/>
      <c r="Q51" s="16"/>
      <c r="R51" s="18"/>
      <c r="S51" s="16"/>
      <c r="T51" s="18"/>
      <c r="U51" s="31"/>
      <c r="V51" s="37"/>
      <c r="W51" s="34"/>
      <c r="X51" s="1"/>
      <c r="Y51" s="1"/>
      <c r="Z51" s="46"/>
      <c r="AA51" s="5"/>
      <c r="AB51" s="1"/>
      <c r="AC51" s="5"/>
      <c r="AD51" s="1"/>
      <c r="AE51" s="49"/>
      <c r="AF51" s="1"/>
      <c r="AG51" s="1"/>
    </row>
    <row r="52" spans="1:33" ht="16.5" thickBot="1" x14ac:dyDescent="0.3">
      <c r="A52" s="14">
        <v>51</v>
      </c>
      <c r="B52" s="15">
        <v>76</v>
      </c>
      <c r="C52" s="54">
        <v>26000.5</v>
      </c>
      <c r="D52" s="76">
        <v>56795.55</v>
      </c>
      <c r="E52" s="16"/>
      <c r="F52" s="16"/>
      <c r="G52" s="11">
        <f t="shared" si="1"/>
        <v>56795.55</v>
      </c>
      <c r="H52" s="17"/>
      <c r="I52" s="83">
        <f t="shared" si="3"/>
        <v>56795.55</v>
      </c>
      <c r="J52" s="16"/>
      <c r="K52" s="81">
        <f t="shared" si="2"/>
        <v>56795.55</v>
      </c>
      <c r="L52" s="16"/>
      <c r="M52" s="17"/>
      <c r="N52" s="26"/>
      <c r="O52" s="16"/>
      <c r="P52" s="17"/>
      <c r="Q52" s="16"/>
      <c r="R52" s="17"/>
      <c r="S52" s="16"/>
      <c r="T52" s="17"/>
      <c r="U52" s="31"/>
      <c r="V52" s="37"/>
      <c r="W52" s="34"/>
      <c r="X52" s="1"/>
      <c r="Y52" s="1"/>
      <c r="Z52" s="46"/>
      <c r="AA52" s="5"/>
      <c r="AB52" s="1"/>
      <c r="AC52" s="5"/>
      <c r="AD52" s="1"/>
      <c r="AE52" s="49"/>
      <c r="AF52" s="1"/>
      <c r="AG52" s="1"/>
    </row>
    <row r="53" spans="1:33" ht="16.5" thickBot="1" x14ac:dyDescent="0.3">
      <c r="A53" s="14">
        <v>52</v>
      </c>
      <c r="B53" s="15">
        <v>77</v>
      </c>
      <c r="C53" s="54">
        <v>26000.5</v>
      </c>
      <c r="D53" s="76">
        <v>110274.78</v>
      </c>
      <c r="E53" s="16">
        <v>44688.07</v>
      </c>
      <c r="F53" s="16">
        <v>39586.21</v>
      </c>
      <c r="G53" s="11">
        <f t="shared" si="1"/>
        <v>26000.499999999993</v>
      </c>
      <c r="H53" s="17"/>
      <c r="I53" s="83">
        <f t="shared" si="3"/>
        <v>26000.499999999993</v>
      </c>
      <c r="J53" s="16"/>
      <c r="K53" s="81">
        <f t="shared" si="2"/>
        <v>26000.499999999993</v>
      </c>
      <c r="L53" s="16"/>
      <c r="M53" s="17"/>
      <c r="N53" s="26"/>
      <c r="O53" s="16"/>
      <c r="P53" s="17"/>
      <c r="Q53" s="16"/>
      <c r="R53" s="17"/>
      <c r="S53" s="16"/>
      <c r="T53" s="17"/>
      <c r="U53" s="31"/>
      <c r="V53" s="37"/>
      <c r="W53" s="34"/>
      <c r="X53" s="1"/>
      <c r="Y53" s="1"/>
      <c r="Z53" s="46"/>
      <c r="AA53" s="5"/>
      <c r="AB53" s="1"/>
      <c r="AC53" s="5"/>
      <c r="AD53" s="1"/>
      <c r="AE53" s="49"/>
      <c r="AF53" s="1"/>
      <c r="AG53" s="1"/>
    </row>
    <row r="54" spans="1:33" ht="16.5" thickBot="1" x14ac:dyDescent="0.3">
      <c r="A54" s="14">
        <v>53</v>
      </c>
      <c r="B54" s="15">
        <v>78</v>
      </c>
      <c r="C54" s="54">
        <v>26000.5</v>
      </c>
      <c r="D54" s="76">
        <v>56795.55</v>
      </c>
      <c r="E54" s="16"/>
      <c r="F54" s="16"/>
      <c r="G54" s="11">
        <f t="shared" si="1"/>
        <v>56795.55</v>
      </c>
      <c r="H54" s="17"/>
      <c r="I54" s="83">
        <f t="shared" si="3"/>
        <v>56795.55</v>
      </c>
      <c r="J54" s="16"/>
      <c r="K54" s="81">
        <f t="shared" si="2"/>
        <v>56795.55</v>
      </c>
      <c r="L54" s="16"/>
      <c r="M54" s="17"/>
      <c r="N54" s="26"/>
      <c r="O54" s="16"/>
      <c r="P54" s="17"/>
      <c r="Q54" s="16"/>
      <c r="R54" s="17"/>
      <c r="S54" s="16"/>
      <c r="T54" s="17"/>
      <c r="U54" s="31"/>
      <c r="V54" s="37"/>
      <c r="W54" s="34"/>
      <c r="X54" s="1"/>
      <c r="Y54" s="1"/>
      <c r="Z54" s="46"/>
      <c r="AA54" s="5"/>
      <c r="AB54" s="1"/>
      <c r="AC54" s="5"/>
      <c r="AD54" s="1"/>
      <c r="AE54" s="49"/>
      <c r="AF54" s="1"/>
      <c r="AG54" s="1"/>
    </row>
    <row r="55" spans="1:33" ht="16.5" thickBot="1" x14ac:dyDescent="0.3">
      <c r="A55" s="14">
        <v>54</v>
      </c>
      <c r="B55" s="15">
        <v>79</v>
      </c>
      <c r="C55" s="54">
        <v>26000.5</v>
      </c>
      <c r="D55" s="76">
        <v>5605.43</v>
      </c>
      <c r="E55" s="16"/>
      <c r="F55" s="16"/>
      <c r="G55" s="11">
        <f t="shared" si="1"/>
        <v>5605.43</v>
      </c>
      <c r="H55" s="17">
        <v>5605.43</v>
      </c>
      <c r="I55" s="83">
        <f t="shared" si="3"/>
        <v>0</v>
      </c>
      <c r="J55" s="16"/>
      <c r="K55" s="81">
        <f t="shared" si="2"/>
        <v>0</v>
      </c>
      <c r="L55" s="16"/>
      <c r="M55" s="18"/>
      <c r="N55" s="26"/>
      <c r="O55" s="16"/>
      <c r="P55" s="18"/>
      <c r="Q55" s="16"/>
      <c r="R55" s="18"/>
      <c r="S55" s="16"/>
      <c r="T55" s="18"/>
      <c r="U55" s="31"/>
      <c r="V55" s="37"/>
      <c r="W55" s="34"/>
      <c r="X55" s="1"/>
      <c r="Y55" s="1"/>
      <c r="Z55" s="46"/>
      <c r="AA55" s="5"/>
      <c r="AB55" s="1"/>
      <c r="AC55" s="5"/>
      <c r="AD55" s="1"/>
      <c r="AE55" s="49"/>
      <c r="AF55" s="1"/>
      <c r="AG55" s="1"/>
    </row>
    <row r="56" spans="1:33" ht="16.5" thickBot="1" x14ac:dyDescent="0.3">
      <c r="A56" s="14">
        <v>55</v>
      </c>
      <c r="B56" s="15" t="s">
        <v>25</v>
      </c>
      <c r="C56" s="58">
        <v>29016.89</v>
      </c>
      <c r="D56" s="76">
        <v>-0.95</v>
      </c>
      <c r="E56" s="67"/>
      <c r="F56" s="67"/>
      <c r="G56" s="16">
        <f t="shared" si="1"/>
        <v>-0.95</v>
      </c>
      <c r="H56" s="17"/>
      <c r="I56" s="83">
        <f t="shared" si="3"/>
        <v>-0.95</v>
      </c>
      <c r="J56" s="16"/>
      <c r="K56" s="81">
        <f t="shared" si="2"/>
        <v>-0.95</v>
      </c>
      <c r="L56" s="16"/>
      <c r="M56" s="18"/>
      <c r="N56" s="25"/>
      <c r="O56" s="11"/>
      <c r="P56" s="12"/>
      <c r="Q56" s="11"/>
      <c r="R56" s="12"/>
      <c r="S56" s="11"/>
      <c r="T56" s="12"/>
      <c r="U56" s="30"/>
      <c r="V56" s="37"/>
      <c r="W56" s="34"/>
      <c r="X56" s="42"/>
      <c r="Y56" s="43"/>
      <c r="Z56" s="46"/>
      <c r="AA56" s="5"/>
      <c r="AB56" s="1"/>
      <c r="AC56" s="5"/>
      <c r="AD56" s="1"/>
      <c r="AE56" s="49"/>
      <c r="AF56" s="1"/>
      <c r="AG56" s="1"/>
    </row>
    <row r="57" spans="1:33" ht="15.75" x14ac:dyDescent="0.25">
      <c r="A57" s="84" t="s">
        <v>2</v>
      </c>
      <c r="B57" s="85"/>
      <c r="C57" s="53">
        <f>SUM(C2:C56)</f>
        <v>1508073</v>
      </c>
      <c r="D57" s="7"/>
      <c r="E57" s="29"/>
      <c r="F57" s="3"/>
      <c r="G57" s="3"/>
      <c r="H57" s="3"/>
      <c r="I57" s="3"/>
      <c r="J57" s="4"/>
      <c r="K57" s="4">
        <f>SUM(K2:K56)</f>
        <v>803543.19000000018</v>
      </c>
      <c r="L57" s="4"/>
      <c r="M57" s="3"/>
      <c r="N57" s="28"/>
      <c r="O57" s="11"/>
      <c r="P57" s="10"/>
      <c r="Q57" s="11"/>
      <c r="R57" s="10"/>
      <c r="S57" s="11"/>
      <c r="T57" s="10"/>
      <c r="U57" s="30"/>
      <c r="V57" s="37"/>
      <c r="W57" s="34"/>
      <c r="X57" s="1"/>
      <c r="Y57" s="1"/>
      <c r="Z57" s="46"/>
      <c r="AA57" s="1"/>
      <c r="AB57" s="1"/>
      <c r="AC57" s="5"/>
      <c r="AD57" s="1"/>
      <c r="AE57" s="49"/>
      <c r="AF57" s="1"/>
      <c r="AG57" s="1"/>
    </row>
    <row r="58" spans="1:33" x14ac:dyDescent="0.25">
      <c r="N58" s="24"/>
      <c r="U58" s="24"/>
      <c r="V58" s="38"/>
      <c r="W58" s="24"/>
    </row>
    <row r="59" spans="1:33" x14ac:dyDescent="0.25">
      <c r="A59" s="40"/>
      <c r="B59" s="44"/>
      <c r="N59" s="24"/>
      <c r="U59" s="24"/>
      <c r="V59" s="38"/>
      <c r="W59" s="24"/>
    </row>
    <row r="60" spans="1:33" x14ac:dyDescent="0.25">
      <c r="D60" s="24"/>
      <c r="F60" s="24"/>
      <c r="N60" s="24"/>
      <c r="U60" s="24"/>
      <c r="V60" s="38"/>
      <c r="W60" s="24"/>
    </row>
    <row r="61" spans="1:33" x14ac:dyDescent="0.25">
      <c r="N61" s="24"/>
      <c r="U61" s="24"/>
      <c r="V61" s="38"/>
      <c r="W61" s="24"/>
    </row>
    <row r="62" spans="1:33" x14ac:dyDescent="0.25">
      <c r="N62" s="24"/>
      <c r="U62" s="24"/>
      <c r="V62" s="38"/>
      <c r="W62" s="24"/>
    </row>
    <row r="63" spans="1:33" x14ac:dyDescent="0.25">
      <c r="N63" s="24"/>
      <c r="U63" s="24"/>
      <c r="V63" s="38"/>
      <c r="W63" s="24"/>
    </row>
    <row r="64" spans="1:33" x14ac:dyDescent="0.25">
      <c r="N64" s="24"/>
      <c r="U64" s="24"/>
      <c r="V64" s="38"/>
      <c r="W64" s="24"/>
    </row>
    <row r="65" spans="14:23" x14ac:dyDescent="0.25">
      <c r="N65" s="24"/>
      <c r="U65" s="24"/>
      <c r="V65" s="38"/>
      <c r="W65" s="24"/>
    </row>
  </sheetData>
  <mergeCells count="1">
    <mergeCell ref="A57:B57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1"/>
  <sheetViews>
    <sheetView tabSelected="1" workbookViewId="0">
      <pane ySplit="1" topLeftCell="A25" activePane="bottomLeft" state="frozen"/>
      <selection pane="bottomLeft" activeCell="B14" sqref="B14"/>
    </sheetView>
  </sheetViews>
  <sheetFormatPr defaultRowHeight="15" x14ac:dyDescent="0.25"/>
  <cols>
    <col min="1" max="1" width="11.140625" customWidth="1"/>
    <col min="2" max="2" width="14" bestFit="1" customWidth="1"/>
    <col min="3" max="3" width="15.28515625" customWidth="1"/>
    <col min="5" max="5" width="10.140625" bestFit="1" customWidth="1"/>
    <col min="6" max="6" width="14" style="50" customWidth="1"/>
  </cols>
  <sheetData>
    <row r="1" spans="1:10" ht="60" customHeight="1" thickBot="1" x14ac:dyDescent="0.3">
      <c r="A1" s="22" t="s">
        <v>0</v>
      </c>
      <c r="B1" s="22" t="s">
        <v>1</v>
      </c>
      <c r="C1" s="33" t="s">
        <v>7</v>
      </c>
      <c r="D1" s="41" t="s">
        <v>5</v>
      </c>
      <c r="E1" s="41" t="s">
        <v>3</v>
      </c>
      <c r="F1" s="48" t="s">
        <v>9</v>
      </c>
      <c r="G1" s="41" t="s">
        <v>6</v>
      </c>
      <c r="H1" s="41" t="s">
        <v>3</v>
      </c>
      <c r="I1" s="41" t="s">
        <v>5</v>
      </c>
      <c r="J1" s="41" t="s">
        <v>3</v>
      </c>
    </row>
    <row r="2" spans="1:10" ht="15.75" x14ac:dyDescent="0.25">
      <c r="A2" s="86">
        <v>1</v>
      </c>
      <c r="B2" s="8">
        <v>1</v>
      </c>
      <c r="C2" s="34">
        <v>5263.16</v>
      </c>
      <c r="D2" s="1"/>
      <c r="E2" s="1"/>
      <c r="F2" s="49">
        <f>SUM(C2-D2)</f>
        <v>5263.16</v>
      </c>
      <c r="G2" s="1"/>
      <c r="H2" s="1"/>
      <c r="I2" s="1"/>
      <c r="J2" s="1"/>
    </row>
    <row r="3" spans="1:10" ht="15.75" x14ac:dyDescent="0.25">
      <c r="A3" s="87"/>
      <c r="B3" s="2">
        <v>19</v>
      </c>
      <c r="C3" s="35"/>
      <c r="D3" s="1"/>
      <c r="E3" s="1"/>
      <c r="F3" s="49"/>
      <c r="G3" s="1"/>
      <c r="H3" s="1"/>
      <c r="I3" s="1"/>
      <c r="J3" s="1"/>
    </row>
    <row r="4" spans="1:10" ht="16.5" thickBot="1" x14ac:dyDescent="0.3">
      <c r="A4" s="88"/>
      <c r="B4" s="13">
        <v>20</v>
      </c>
      <c r="C4" s="35"/>
      <c r="D4" s="1"/>
      <c r="E4" s="1"/>
      <c r="F4" s="49"/>
      <c r="G4" s="1"/>
      <c r="H4" s="1"/>
      <c r="I4" s="1"/>
      <c r="J4" s="1"/>
    </row>
    <row r="5" spans="1:10" ht="16.5" thickBot="1" x14ac:dyDescent="0.3">
      <c r="A5" s="14">
        <v>2</v>
      </c>
      <c r="B5" s="15">
        <v>2</v>
      </c>
      <c r="C5" s="34">
        <v>5263.16</v>
      </c>
      <c r="D5" s="1"/>
      <c r="E5" s="1"/>
      <c r="F5" s="49">
        <f>SUM(C5-D5)</f>
        <v>5263.16</v>
      </c>
      <c r="G5" s="1"/>
      <c r="H5" s="1"/>
      <c r="I5" s="1"/>
      <c r="J5" s="1"/>
    </row>
    <row r="6" spans="1:10" ht="16.5" thickBot="1" x14ac:dyDescent="0.3">
      <c r="A6" s="14">
        <v>3</v>
      </c>
      <c r="B6" s="15">
        <v>3</v>
      </c>
      <c r="C6" s="34">
        <v>5263.16</v>
      </c>
      <c r="D6" s="1"/>
      <c r="E6" s="1"/>
      <c r="F6" s="49">
        <f>SUM(C6-D6)</f>
        <v>5263.16</v>
      </c>
      <c r="G6" s="1"/>
      <c r="H6" s="1"/>
      <c r="I6" s="1"/>
      <c r="J6" s="1"/>
    </row>
    <row r="7" spans="1:10" ht="16.5" thickBot="1" x14ac:dyDescent="0.3">
      <c r="A7" s="14">
        <v>4</v>
      </c>
      <c r="B7" s="15">
        <v>4</v>
      </c>
      <c r="C7" s="34">
        <v>5263.16</v>
      </c>
      <c r="D7" s="1"/>
      <c r="E7" s="1"/>
      <c r="F7" s="49">
        <f t="shared" ref="F7:F13" si="0">SUM(C7-D7)</f>
        <v>5263.16</v>
      </c>
      <c r="G7" s="1"/>
      <c r="H7" s="1"/>
      <c r="I7" s="1"/>
      <c r="J7" s="1"/>
    </row>
    <row r="8" spans="1:10" ht="16.5" thickBot="1" x14ac:dyDescent="0.3">
      <c r="A8" s="14">
        <v>5</v>
      </c>
      <c r="B8" s="15">
        <v>5</v>
      </c>
      <c r="C8" s="34">
        <v>5263.16</v>
      </c>
      <c r="D8" s="1"/>
      <c r="E8" s="1"/>
      <c r="F8" s="49">
        <f t="shared" si="0"/>
        <v>5263.16</v>
      </c>
      <c r="G8" s="1"/>
      <c r="H8" s="1"/>
      <c r="I8" s="1"/>
      <c r="J8" s="1"/>
    </row>
    <row r="9" spans="1:10" ht="16.5" thickBot="1" x14ac:dyDescent="0.3">
      <c r="A9" s="14">
        <v>6</v>
      </c>
      <c r="B9" s="15">
        <v>6</v>
      </c>
      <c r="C9" s="34">
        <v>5263.16</v>
      </c>
      <c r="D9" s="1"/>
      <c r="E9" s="1"/>
      <c r="F9" s="49">
        <f t="shared" si="0"/>
        <v>5263.16</v>
      </c>
      <c r="G9" s="1"/>
      <c r="H9" s="1"/>
      <c r="I9" s="1"/>
      <c r="J9" s="1"/>
    </row>
    <row r="10" spans="1:10" ht="16.5" thickBot="1" x14ac:dyDescent="0.3">
      <c r="A10" s="14">
        <v>7</v>
      </c>
      <c r="B10" s="15">
        <v>7</v>
      </c>
      <c r="C10" s="34">
        <v>5263.16</v>
      </c>
      <c r="D10" s="51">
        <v>6000</v>
      </c>
      <c r="E10" s="52">
        <v>45811</v>
      </c>
      <c r="F10" s="49">
        <f t="shared" si="0"/>
        <v>-736.84000000000015</v>
      </c>
      <c r="G10" s="1"/>
      <c r="H10" s="1"/>
      <c r="I10" s="1"/>
      <c r="J10" s="1"/>
    </row>
    <row r="11" spans="1:10" ht="16.5" thickBot="1" x14ac:dyDescent="0.3">
      <c r="A11" s="14">
        <v>8</v>
      </c>
      <c r="B11" s="15">
        <v>8</v>
      </c>
      <c r="C11" s="34">
        <v>5263.16</v>
      </c>
      <c r="D11" s="1"/>
      <c r="E11" s="1"/>
      <c r="F11" s="49">
        <f t="shared" si="0"/>
        <v>5263.16</v>
      </c>
      <c r="G11" s="1"/>
      <c r="H11" s="1"/>
      <c r="I11" s="1"/>
      <c r="J11" s="1"/>
    </row>
    <row r="12" spans="1:10" ht="16.5" thickBot="1" x14ac:dyDescent="0.3">
      <c r="A12" s="14">
        <v>9</v>
      </c>
      <c r="B12" s="15">
        <v>9</v>
      </c>
      <c r="C12" s="34">
        <v>5263.16</v>
      </c>
      <c r="D12" s="1"/>
      <c r="E12" s="1"/>
      <c r="F12" s="49">
        <f t="shared" si="0"/>
        <v>5263.16</v>
      </c>
      <c r="G12" s="1"/>
      <c r="H12" s="1"/>
      <c r="I12" s="1"/>
      <c r="J12" s="1"/>
    </row>
    <row r="13" spans="1:10" ht="15.75" x14ac:dyDescent="0.25">
      <c r="A13" s="86">
        <v>10</v>
      </c>
      <c r="B13" s="8" t="s">
        <v>4</v>
      </c>
      <c r="C13" s="34">
        <v>5263.16</v>
      </c>
      <c r="D13" s="1">
        <v>5263.16</v>
      </c>
      <c r="E13" s="6">
        <v>45811</v>
      </c>
      <c r="F13" s="49">
        <f t="shared" si="0"/>
        <v>0</v>
      </c>
      <c r="G13" s="1"/>
      <c r="H13" s="1"/>
      <c r="I13" s="1"/>
      <c r="J13" s="1"/>
    </row>
    <row r="14" spans="1:10" ht="16.5" thickBot="1" x14ac:dyDescent="0.3">
      <c r="A14" s="88"/>
      <c r="B14" s="13">
        <v>10</v>
      </c>
      <c r="C14" s="34"/>
      <c r="D14" s="1"/>
      <c r="E14" s="1"/>
      <c r="F14" s="49"/>
      <c r="G14" s="1"/>
      <c r="H14" s="1"/>
      <c r="I14" s="1"/>
      <c r="J14" s="1"/>
    </row>
    <row r="15" spans="1:10" ht="16.5" thickBot="1" x14ac:dyDescent="0.3">
      <c r="A15" s="14">
        <v>11</v>
      </c>
      <c r="B15" s="15">
        <v>11</v>
      </c>
      <c r="C15" s="34">
        <v>5263.16</v>
      </c>
      <c r="D15" s="1"/>
      <c r="E15" s="1"/>
      <c r="F15" s="49">
        <f>SUM(C15-D15)</f>
        <v>5263.16</v>
      </c>
      <c r="G15" s="1"/>
      <c r="H15" s="1"/>
      <c r="I15" s="1"/>
      <c r="J15" s="1"/>
    </row>
    <row r="16" spans="1:10" ht="16.5" thickBot="1" x14ac:dyDescent="0.3">
      <c r="A16" s="14">
        <v>12</v>
      </c>
      <c r="B16" s="15">
        <v>12</v>
      </c>
      <c r="C16" s="34">
        <v>5263.16</v>
      </c>
      <c r="D16" s="1"/>
      <c r="E16" s="1"/>
      <c r="F16" s="49">
        <f t="shared" ref="F16:F19" si="1">SUM(C16-D16)</f>
        <v>5263.16</v>
      </c>
      <c r="G16" s="1"/>
      <c r="H16" s="1"/>
      <c r="I16" s="1"/>
      <c r="J16" s="1"/>
    </row>
    <row r="17" spans="1:10" ht="16.5" thickBot="1" x14ac:dyDescent="0.3">
      <c r="A17" s="14">
        <v>13</v>
      </c>
      <c r="B17" s="15">
        <v>13</v>
      </c>
      <c r="C17" s="34">
        <v>5263.16</v>
      </c>
      <c r="D17" s="1">
        <v>6000</v>
      </c>
      <c r="E17" s="6">
        <v>45877</v>
      </c>
      <c r="F17" s="49">
        <f t="shared" si="1"/>
        <v>-736.84000000000015</v>
      </c>
      <c r="G17" s="1"/>
      <c r="H17" s="1"/>
      <c r="I17" s="1"/>
      <c r="J17" s="1"/>
    </row>
    <row r="18" spans="1:10" ht="16.5" thickBot="1" x14ac:dyDescent="0.3">
      <c r="A18" s="14">
        <v>14</v>
      </c>
      <c r="B18" s="15">
        <v>14</v>
      </c>
      <c r="C18" s="34">
        <v>5263.16</v>
      </c>
      <c r="D18" s="1"/>
      <c r="E18" s="1"/>
      <c r="F18" s="49">
        <f t="shared" si="1"/>
        <v>5263.16</v>
      </c>
      <c r="G18" s="1"/>
      <c r="H18" s="1"/>
      <c r="I18" s="1"/>
      <c r="J18" s="1"/>
    </row>
    <row r="19" spans="1:10" ht="15.75" x14ac:dyDescent="0.25">
      <c r="A19" s="86">
        <v>15</v>
      </c>
      <c r="B19" s="8">
        <v>15</v>
      </c>
      <c r="C19" s="34">
        <v>5263.16</v>
      </c>
      <c r="D19" s="1"/>
      <c r="E19" s="1"/>
      <c r="F19" s="49">
        <f t="shared" si="1"/>
        <v>5263.16</v>
      </c>
      <c r="G19" s="1"/>
      <c r="H19" s="1"/>
      <c r="I19" s="1"/>
      <c r="J19" s="1"/>
    </row>
    <row r="20" spans="1:10" ht="16.5" thickBot="1" x14ac:dyDescent="0.3">
      <c r="A20" s="88"/>
      <c r="B20" s="13">
        <v>16</v>
      </c>
      <c r="C20" s="35"/>
      <c r="D20" s="1"/>
      <c r="E20" s="1"/>
      <c r="F20" s="49"/>
      <c r="G20" s="1"/>
      <c r="H20" s="1"/>
      <c r="I20" s="1"/>
      <c r="J20" s="1"/>
    </row>
    <row r="21" spans="1:10" ht="15.75" x14ac:dyDescent="0.25">
      <c r="A21" s="86">
        <v>16</v>
      </c>
      <c r="B21" s="8">
        <v>17</v>
      </c>
      <c r="C21" s="35">
        <v>5263.16</v>
      </c>
      <c r="D21" s="1">
        <v>5263.16</v>
      </c>
      <c r="E21" s="6">
        <v>45811</v>
      </c>
      <c r="F21" s="49">
        <f>SUM(C21-D21)</f>
        <v>0</v>
      </c>
      <c r="G21" s="1"/>
      <c r="H21" s="1"/>
      <c r="I21" s="1"/>
      <c r="J21" s="1"/>
    </row>
    <row r="22" spans="1:10" ht="16.5" thickBot="1" x14ac:dyDescent="0.3">
      <c r="A22" s="88"/>
      <c r="B22" s="13">
        <v>18</v>
      </c>
      <c r="C22" s="34"/>
      <c r="D22" s="1"/>
      <c r="E22" s="1"/>
      <c r="F22" s="49"/>
      <c r="G22" s="1"/>
      <c r="H22" s="1"/>
      <c r="I22" s="1"/>
      <c r="J22" s="1"/>
    </row>
    <row r="23" spans="1:10" ht="16.5" thickBot="1" x14ac:dyDescent="0.3">
      <c r="A23" s="14">
        <v>17</v>
      </c>
      <c r="B23" s="15">
        <v>22</v>
      </c>
      <c r="C23" s="34">
        <v>5263.16</v>
      </c>
      <c r="D23" s="1"/>
      <c r="E23" s="1"/>
      <c r="F23" s="49">
        <f>SUM(C23-D23)</f>
        <v>5263.16</v>
      </c>
      <c r="G23" s="1"/>
      <c r="H23" s="1"/>
      <c r="I23" s="1"/>
      <c r="J23" s="1"/>
    </row>
    <row r="24" spans="1:10" ht="16.5" thickBot="1" x14ac:dyDescent="0.3">
      <c r="A24" s="14">
        <v>18</v>
      </c>
      <c r="B24" s="15">
        <v>23</v>
      </c>
      <c r="C24" s="34">
        <v>5263.16</v>
      </c>
      <c r="D24" s="1"/>
      <c r="E24" s="1"/>
      <c r="F24" s="49">
        <f t="shared" ref="F24:F25" si="2">SUM(C24-D24)</f>
        <v>5263.16</v>
      </c>
      <c r="G24" s="1"/>
      <c r="H24" s="1"/>
      <c r="I24" s="1"/>
      <c r="J24" s="1"/>
    </row>
    <row r="25" spans="1:10" ht="15.75" x14ac:dyDescent="0.25">
      <c r="A25" s="86">
        <v>19</v>
      </c>
      <c r="B25" s="8">
        <v>24</v>
      </c>
      <c r="C25" s="34">
        <v>5263.16</v>
      </c>
      <c r="D25" s="1"/>
      <c r="E25" s="1"/>
      <c r="F25" s="49">
        <f t="shared" si="2"/>
        <v>5263.16</v>
      </c>
      <c r="G25" s="1"/>
      <c r="H25" s="1"/>
      <c r="I25" s="1"/>
      <c r="J25" s="1"/>
    </row>
    <row r="26" spans="1:10" ht="15.75" x14ac:dyDescent="0.25">
      <c r="A26" s="87"/>
      <c r="B26" s="2">
        <v>25</v>
      </c>
      <c r="C26" s="34"/>
      <c r="D26" s="1"/>
      <c r="E26" s="1"/>
      <c r="F26" s="49"/>
      <c r="G26" s="1"/>
      <c r="H26" s="1"/>
      <c r="I26" s="1"/>
      <c r="J26" s="1"/>
    </row>
    <row r="27" spans="1:10" ht="15.75" x14ac:dyDescent="0.25">
      <c r="A27" s="87"/>
      <c r="B27" s="2">
        <v>26</v>
      </c>
      <c r="C27" s="34"/>
      <c r="D27" s="1"/>
      <c r="E27" s="1"/>
      <c r="F27" s="49"/>
      <c r="G27" s="1"/>
      <c r="H27" s="1"/>
      <c r="I27" s="1"/>
      <c r="J27" s="1"/>
    </row>
    <row r="28" spans="1:10" ht="15.75" x14ac:dyDescent="0.25">
      <c r="A28" s="87"/>
      <c r="B28" s="2">
        <v>45</v>
      </c>
      <c r="C28" s="34"/>
      <c r="D28" s="1"/>
      <c r="E28" s="1"/>
      <c r="F28" s="49"/>
      <c r="G28" s="1"/>
      <c r="H28" s="1"/>
      <c r="I28" s="1"/>
      <c r="J28" s="1"/>
    </row>
    <row r="29" spans="1:10" ht="15" customHeight="1" thickBot="1" x14ac:dyDescent="0.3">
      <c r="A29" s="88"/>
      <c r="B29" s="13">
        <v>47</v>
      </c>
      <c r="C29" s="34"/>
      <c r="D29" s="1"/>
      <c r="E29" s="1"/>
      <c r="F29" s="49"/>
      <c r="G29" s="1"/>
      <c r="H29" s="1"/>
      <c r="I29" s="1"/>
      <c r="J29" s="1"/>
    </row>
    <row r="30" spans="1:10" ht="15.75" x14ac:dyDescent="0.25">
      <c r="A30" s="86">
        <v>20</v>
      </c>
      <c r="B30" s="8">
        <v>27</v>
      </c>
      <c r="C30" s="34">
        <v>5263.16</v>
      </c>
      <c r="D30" s="1"/>
      <c r="E30" s="1"/>
      <c r="F30" s="49">
        <f>SUM(C30-D30)</f>
        <v>5263.16</v>
      </c>
      <c r="G30" s="1"/>
      <c r="H30" s="1"/>
      <c r="I30" s="1"/>
      <c r="J30" s="1"/>
    </row>
    <row r="31" spans="1:10" ht="16.5" thickBot="1" x14ac:dyDescent="0.3">
      <c r="A31" s="88"/>
      <c r="B31" s="13">
        <v>44</v>
      </c>
      <c r="C31" s="34"/>
      <c r="D31" s="1"/>
      <c r="E31" s="1"/>
      <c r="F31" s="49"/>
      <c r="G31" s="1"/>
      <c r="H31" s="1"/>
      <c r="I31" s="1"/>
      <c r="J31" s="1"/>
    </row>
    <row r="32" spans="1:10" ht="16.5" thickBot="1" x14ac:dyDescent="0.3">
      <c r="A32" s="14">
        <v>21</v>
      </c>
      <c r="B32" s="15">
        <v>28</v>
      </c>
      <c r="C32" s="34">
        <v>5263.16</v>
      </c>
      <c r="D32" s="1"/>
      <c r="E32" s="1"/>
      <c r="F32" s="49">
        <f>SUM(C32-D32)</f>
        <v>5263.16</v>
      </c>
      <c r="G32" s="1"/>
      <c r="H32" s="1"/>
      <c r="I32" s="1"/>
      <c r="J32" s="1"/>
    </row>
    <row r="33" spans="1:10" ht="15.75" x14ac:dyDescent="0.25">
      <c r="A33" s="86">
        <v>22</v>
      </c>
      <c r="B33" s="8">
        <v>29</v>
      </c>
      <c r="C33" s="34">
        <v>5263.16</v>
      </c>
      <c r="D33" s="42">
        <v>5263.16</v>
      </c>
      <c r="E33" s="43">
        <v>45811</v>
      </c>
      <c r="F33" s="49">
        <f>SUM(C33-D33)</f>
        <v>0</v>
      </c>
      <c r="G33" s="1"/>
      <c r="H33" s="1"/>
      <c r="I33" s="1"/>
      <c r="J33" s="1"/>
    </row>
    <row r="34" spans="1:10" ht="16.5" thickBot="1" x14ac:dyDescent="0.3">
      <c r="A34" s="88"/>
      <c r="B34" s="13">
        <v>30</v>
      </c>
      <c r="C34" s="34"/>
      <c r="D34" s="1"/>
      <c r="E34" s="1"/>
      <c r="F34" s="49"/>
      <c r="G34" s="1"/>
      <c r="H34" s="1"/>
      <c r="I34" s="1"/>
      <c r="J34" s="1"/>
    </row>
    <row r="35" spans="1:10" ht="16.5" thickBot="1" x14ac:dyDescent="0.3">
      <c r="A35" s="14">
        <v>23</v>
      </c>
      <c r="B35" s="15">
        <v>31</v>
      </c>
      <c r="C35" s="34">
        <v>5263.16</v>
      </c>
      <c r="D35" s="1">
        <v>5263.16</v>
      </c>
      <c r="E35" s="6">
        <v>45831</v>
      </c>
      <c r="F35" s="49">
        <f>SUM(C35-D35)</f>
        <v>0</v>
      </c>
      <c r="G35" s="1"/>
      <c r="H35" s="1"/>
      <c r="I35" s="1"/>
      <c r="J35" s="1"/>
    </row>
    <row r="36" spans="1:10" ht="16.5" thickBot="1" x14ac:dyDescent="0.3">
      <c r="A36" s="14">
        <v>24</v>
      </c>
      <c r="B36" s="15">
        <v>32</v>
      </c>
      <c r="C36" s="34">
        <v>5263.16</v>
      </c>
      <c r="D36" s="1"/>
      <c r="E36" s="1"/>
      <c r="F36" s="49">
        <f t="shared" ref="F36:F37" si="3">SUM(C36-D36)</f>
        <v>5263.16</v>
      </c>
      <c r="G36" s="1"/>
      <c r="H36" s="1"/>
      <c r="I36" s="1"/>
      <c r="J36" s="1"/>
    </row>
    <row r="37" spans="1:10" ht="15.75" x14ac:dyDescent="0.25">
      <c r="A37" s="86">
        <v>25</v>
      </c>
      <c r="B37" s="8">
        <v>33</v>
      </c>
      <c r="C37" s="34">
        <v>5263.16</v>
      </c>
      <c r="D37" s="1"/>
      <c r="E37" s="1"/>
      <c r="F37" s="49">
        <f t="shared" si="3"/>
        <v>5263.16</v>
      </c>
      <c r="G37" s="1"/>
      <c r="H37" s="1"/>
      <c r="I37" s="1"/>
      <c r="J37" s="1"/>
    </row>
    <row r="38" spans="1:10" ht="16.5" thickBot="1" x14ac:dyDescent="0.3">
      <c r="A38" s="88"/>
      <c r="B38" s="13">
        <v>34</v>
      </c>
      <c r="C38" s="34"/>
      <c r="D38" s="1"/>
      <c r="E38" s="1"/>
      <c r="F38" s="49"/>
      <c r="G38" s="1"/>
      <c r="H38" s="1"/>
      <c r="I38" s="1"/>
      <c r="J38" s="1"/>
    </row>
    <row r="39" spans="1:10" ht="16.5" thickBot="1" x14ac:dyDescent="0.3">
      <c r="A39" s="14">
        <v>26</v>
      </c>
      <c r="B39" s="15">
        <v>35</v>
      </c>
      <c r="C39" s="34">
        <v>5263.16</v>
      </c>
      <c r="D39" s="1">
        <v>5263.16</v>
      </c>
      <c r="E39" s="6">
        <v>45817</v>
      </c>
      <c r="F39" s="49">
        <f>SUM(C39-D39)</f>
        <v>0</v>
      </c>
      <c r="G39" s="1"/>
      <c r="H39" s="1"/>
      <c r="I39" s="1"/>
      <c r="J39" s="1"/>
    </row>
    <row r="40" spans="1:10" ht="15.75" x14ac:dyDescent="0.25">
      <c r="A40" s="86">
        <v>27</v>
      </c>
      <c r="B40" s="8">
        <v>36</v>
      </c>
      <c r="C40" s="34">
        <v>5263.16</v>
      </c>
      <c r="D40" s="1"/>
      <c r="E40" s="1"/>
      <c r="F40" s="49">
        <f>SUM(C40-D40)</f>
        <v>5263.16</v>
      </c>
      <c r="G40" s="1"/>
      <c r="H40" s="1"/>
      <c r="I40" s="1"/>
      <c r="J40" s="1"/>
    </row>
    <row r="41" spans="1:10" ht="16.5" thickBot="1" x14ac:dyDescent="0.3">
      <c r="A41" s="88"/>
      <c r="B41" s="13">
        <v>37</v>
      </c>
      <c r="C41" s="34"/>
      <c r="D41" s="1"/>
      <c r="E41" s="1"/>
      <c r="F41" s="49"/>
      <c r="G41" s="1"/>
      <c r="H41" s="1"/>
      <c r="I41" s="1"/>
      <c r="J41" s="1"/>
    </row>
    <row r="42" spans="1:10" ht="16.5" thickBot="1" x14ac:dyDescent="0.3">
      <c r="A42" s="14">
        <v>28</v>
      </c>
      <c r="B42" s="15">
        <v>38</v>
      </c>
      <c r="C42" s="34">
        <v>5263.16</v>
      </c>
      <c r="D42" s="1"/>
      <c r="E42" s="1"/>
      <c r="F42" s="49">
        <f>SUM(C42-D42)</f>
        <v>5263.16</v>
      </c>
      <c r="G42" s="1"/>
      <c r="H42" s="1"/>
      <c r="I42" s="1"/>
      <c r="J42" s="1"/>
    </row>
    <row r="43" spans="1:10" ht="15.75" x14ac:dyDescent="0.25">
      <c r="A43" s="86">
        <v>29</v>
      </c>
      <c r="B43" s="8">
        <v>39</v>
      </c>
      <c r="C43" s="34">
        <v>5263.16</v>
      </c>
      <c r="D43" s="1"/>
      <c r="E43" s="1"/>
      <c r="F43" s="49">
        <f>SUM(C43-D43)</f>
        <v>5263.16</v>
      </c>
      <c r="G43" s="1"/>
      <c r="H43" s="1"/>
      <c r="I43" s="1"/>
      <c r="J43" s="1"/>
    </row>
    <row r="44" spans="1:10" ht="16.5" thickBot="1" x14ac:dyDescent="0.3">
      <c r="A44" s="88"/>
      <c r="B44" s="13">
        <v>40</v>
      </c>
      <c r="C44" s="34"/>
      <c r="D44" s="1"/>
      <c r="E44" s="1"/>
      <c r="F44" s="49"/>
      <c r="G44" s="1"/>
      <c r="H44" s="1"/>
      <c r="I44" s="1"/>
      <c r="J44" s="1"/>
    </row>
    <row r="45" spans="1:10" ht="15.75" x14ac:dyDescent="0.25">
      <c r="A45" s="86">
        <v>30</v>
      </c>
      <c r="B45" s="8">
        <v>41</v>
      </c>
      <c r="C45" s="34">
        <v>5263.16</v>
      </c>
      <c r="D45" s="1"/>
      <c r="E45" s="1"/>
      <c r="F45" s="49">
        <f>SUM(C45-D45)</f>
        <v>5263.16</v>
      </c>
      <c r="G45" s="1"/>
      <c r="H45" s="1"/>
      <c r="I45" s="1"/>
      <c r="J45" s="1"/>
    </row>
    <row r="46" spans="1:10" ht="16.5" thickBot="1" x14ac:dyDescent="0.3">
      <c r="A46" s="88"/>
      <c r="B46" s="13">
        <v>42</v>
      </c>
      <c r="C46" s="34"/>
      <c r="D46" s="1"/>
      <c r="E46" s="1"/>
      <c r="F46" s="49"/>
      <c r="G46" s="1"/>
      <c r="H46" s="1"/>
      <c r="I46" s="1"/>
      <c r="J46" s="1"/>
    </row>
    <row r="47" spans="1:10" ht="16.5" thickBot="1" x14ac:dyDescent="0.3">
      <c r="A47" s="14">
        <v>31</v>
      </c>
      <c r="B47" s="21">
        <v>43</v>
      </c>
      <c r="C47" s="34">
        <v>5263.16</v>
      </c>
      <c r="D47" s="1"/>
      <c r="E47" s="1"/>
      <c r="F47" s="49">
        <f>SUM(C47-D47)</f>
        <v>5263.16</v>
      </c>
      <c r="G47" s="1"/>
      <c r="H47" s="1"/>
      <c r="I47" s="1"/>
      <c r="J47" s="1"/>
    </row>
    <row r="48" spans="1:10" ht="16.5" thickBot="1" x14ac:dyDescent="0.3">
      <c r="A48" s="14">
        <v>32</v>
      </c>
      <c r="B48" s="21">
        <v>46</v>
      </c>
      <c r="C48" s="34">
        <v>5263.16</v>
      </c>
      <c r="D48" s="1"/>
      <c r="E48" s="1"/>
      <c r="F48" s="49">
        <f t="shared" ref="F48:F52" si="4">SUM(C48-D48)</f>
        <v>5263.16</v>
      </c>
      <c r="G48" s="1"/>
      <c r="H48" s="1"/>
      <c r="I48" s="1"/>
      <c r="J48" s="1"/>
    </row>
    <row r="49" spans="1:10" ht="16.5" thickBot="1" x14ac:dyDescent="0.3">
      <c r="A49" s="14">
        <v>33</v>
      </c>
      <c r="B49" s="21">
        <v>48.49</v>
      </c>
      <c r="C49" s="34">
        <v>5263.16</v>
      </c>
      <c r="D49" s="1">
        <v>5263.16</v>
      </c>
      <c r="E49" s="6">
        <v>45824</v>
      </c>
      <c r="F49" s="49">
        <f t="shared" si="4"/>
        <v>0</v>
      </c>
      <c r="G49" s="1"/>
      <c r="H49" s="1"/>
      <c r="I49" s="1"/>
      <c r="J49" s="1"/>
    </row>
    <row r="50" spans="1:10" ht="16.5" thickBot="1" x14ac:dyDescent="0.3">
      <c r="A50" s="14">
        <v>34</v>
      </c>
      <c r="B50" s="21">
        <v>50</v>
      </c>
      <c r="C50" s="34">
        <v>5263.16</v>
      </c>
      <c r="D50" s="1"/>
      <c r="E50" s="1"/>
      <c r="F50" s="49">
        <f t="shared" si="4"/>
        <v>5263.16</v>
      </c>
      <c r="G50" s="1"/>
      <c r="H50" s="1"/>
      <c r="I50" s="1"/>
      <c r="J50" s="1"/>
    </row>
    <row r="51" spans="1:10" ht="16.5" thickBot="1" x14ac:dyDescent="0.3">
      <c r="A51" s="14">
        <v>35</v>
      </c>
      <c r="B51" s="21">
        <v>51</v>
      </c>
      <c r="C51" s="34">
        <v>5263.16</v>
      </c>
      <c r="D51" s="1"/>
      <c r="E51" s="1"/>
      <c r="F51" s="49">
        <f t="shared" si="4"/>
        <v>5263.16</v>
      </c>
      <c r="G51" s="1"/>
      <c r="H51" s="1"/>
      <c r="I51" s="1"/>
      <c r="J51" s="1"/>
    </row>
    <row r="52" spans="1:10" ht="15.75" x14ac:dyDescent="0.25">
      <c r="A52" s="86">
        <v>36</v>
      </c>
      <c r="B52" s="8">
        <v>52</v>
      </c>
      <c r="C52" s="34">
        <v>5263.16</v>
      </c>
      <c r="D52" s="1">
        <v>5263.16</v>
      </c>
      <c r="E52" s="6">
        <v>45824</v>
      </c>
      <c r="F52" s="49">
        <f t="shared" si="4"/>
        <v>0</v>
      </c>
      <c r="G52" s="1"/>
      <c r="H52" s="1"/>
      <c r="I52" s="1"/>
      <c r="J52" s="1"/>
    </row>
    <row r="53" spans="1:10" ht="15.75" x14ac:dyDescent="0.25">
      <c r="A53" s="87"/>
      <c r="B53" s="2">
        <v>53</v>
      </c>
      <c r="C53" s="34"/>
      <c r="D53" s="1"/>
      <c r="E53" s="1"/>
      <c r="F53" s="49"/>
      <c r="G53" s="1"/>
      <c r="H53" s="1"/>
      <c r="I53" s="1"/>
      <c r="J53" s="1"/>
    </row>
    <row r="54" spans="1:10" ht="15.75" x14ac:dyDescent="0.25">
      <c r="A54" s="87"/>
      <c r="B54" s="2">
        <v>82</v>
      </c>
      <c r="C54" s="34"/>
      <c r="D54" s="1"/>
      <c r="E54" s="1"/>
      <c r="F54" s="49"/>
      <c r="G54" s="1"/>
      <c r="H54" s="1"/>
      <c r="I54" s="1"/>
      <c r="J54" s="1"/>
    </row>
    <row r="55" spans="1:10" ht="16.5" thickBot="1" x14ac:dyDescent="0.3">
      <c r="A55" s="88"/>
      <c r="B55" s="13">
        <v>83</v>
      </c>
      <c r="C55" s="34"/>
      <c r="D55" s="1"/>
      <c r="E55" s="1"/>
      <c r="F55" s="49"/>
      <c r="G55" s="1"/>
      <c r="H55" s="1"/>
      <c r="I55" s="1"/>
      <c r="J55" s="1"/>
    </row>
    <row r="56" spans="1:10" ht="16.5" thickBot="1" x14ac:dyDescent="0.3">
      <c r="A56" s="14">
        <v>37</v>
      </c>
      <c r="B56" s="15">
        <v>54</v>
      </c>
      <c r="C56" s="34">
        <v>5263.16</v>
      </c>
      <c r="D56" s="1">
        <v>5264</v>
      </c>
      <c r="E56" s="6">
        <v>45880</v>
      </c>
      <c r="F56" s="49">
        <f>SUM(C56-D56)</f>
        <v>-0.84000000000014552</v>
      </c>
      <c r="G56" s="1"/>
      <c r="H56" s="1"/>
      <c r="I56" s="1"/>
      <c r="J56" s="1"/>
    </row>
    <row r="57" spans="1:10" ht="16.5" thickBot="1" x14ac:dyDescent="0.3">
      <c r="A57" s="14">
        <v>38</v>
      </c>
      <c r="B57" s="15">
        <v>55</v>
      </c>
      <c r="C57" s="34">
        <v>5263.16</v>
      </c>
      <c r="D57" s="1"/>
      <c r="E57" s="1"/>
      <c r="F57" s="49">
        <f t="shared" ref="F57:F60" si="5">SUM(C57-D57)</f>
        <v>5263.16</v>
      </c>
      <c r="G57" s="1"/>
      <c r="H57" s="1"/>
      <c r="I57" s="1"/>
      <c r="J57" s="1"/>
    </row>
    <row r="58" spans="1:10" ht="16.5" thickBot="1" x14ac:dyDescent="0.3">
      <c r="A58" s="14">
        <v>39</v>
      </c>
      <c r="B58" s="15">
        <v>56</v>
      </c>
      <c r="C58" s="34">
        <v>5263.16</v>
      </c>
      <c r="D58" s="1"/>
      <c r="E58" s="1"/>
      <c r="F58" s="49">
        <f t="shared" si="5"/>
        <v>5263.16</v>
      </c>
      <c r="G58" s="1"/>
      <c r="H58" s="1"/>
      <c r="I58" s="1"/>
      <c r="J58" s="1"/>
    </row>
    <row r="59" spans="1:10" ht="16.5" thickBot="1" x14ac:dyDescent="0.3">
      <c r="A59" s="14">
        <v>40</v>
      </c>
      <c r="B59" s="15">
        <v>57</v>
      </c>
      <c r="C59" s="34">
        <v>5263.16</v>
      </c>
      <c r="D59" s="42">
        <v>5263.16</v>
      </c>
      <c r="E59" s="43">
        <v>45811</v>
      </c>
      <c r="F59" s="49">
        <f t="shared" si="5"/>
        <v>0</v>
      </c>
      <c r="G59" s="1"/>
      <c r="H59" s="1"/>
      <c r="I59" s="1"/>
      <c r="J59" s="1"/>
    </row>
    <row r="60" spans="1:10" ht="15.75" x14ac:dyDescent="0.25">
      <c r="A60" s="86">
        <v>41</v>
      </c>
      <c r="B60" s="8">
        <v>58</v>
      </c>
      <c r="C60" s="34">
        <v>5263.16</v>
      </c>
      <c r="D60" s="1"/>
      <c r="E60" s="1"/>
      <c r="F60" s="49">
        <f t="shared" si="5"/>
        <v>5263.16</v>
      </c>
      <c r="G60" s="1"/>
      <c r="H60" s="1"/>
      <c r="I60" s="1"/>
      <c r="J60" s="1"/>
    </row>
    <row r="61" spans="1:10" ht="16.5" thickBot="1" x14ac:dyDescent="0.3">
      <c r="A61" s="89"/>
      <c r="B61" s="13">
        <v>59</v>
      </c>
      <c r="C61" s="34"/>
      <c r="D61" s="1"/>
      <c r="E61" s="1"/>
      <c r="F61" s="49"/>
      <c r="G61" s="1"/>
      <c r="H61" s="1"/>
      <c r="I61" s="1"/>
      <c r="J61" s="1"/>
    </row>
    <row r="62" spans="1:10" ht="16.5" thickBot="1" x14ac:dyDescent="0.3">
      <c r="A62" s="14">
        <v>42</v>
      </c>
      <c r="B62" s="15">
        <v>60.75</v>
      </c>
      <c r="C62" s="34">
        <v>5263.16</v>
      </c>
      <c r="D62" s="1"/>
      <c r="E62" s="1"/>
      <c r="F62" s="49">
        <f>SUM(C62-D62)</f>
        <v>5263.16</v>
      </c>
      <c r="G62" s="1"/>
      <c r="H62" s="1"/>
      <c r="I62" s="1"/>
      <c r="J62" s="1"/>
    </row>
    <row r="63" spans="1:10" ht="16.5" thickBot="1" x14ac:dyDescent="0.3">
      <c r="A63" s="14">
        <v>43</v>
      </c>
      <c r="B63" s="15">
        <v>61</v>
      </c>
      <c r="C63" s="34">
        <v>5263.16</v>
      </c>
      <c r="D63" s="1"/>
      <c r="E63" s="1"/>
      <c r="F63" s="49">
        <f t="shared" ref="F63:F66" si="6">SUM(C63-D63)</f>
        <v>5263.16</v>
      </c>
      <c r="G63" s="1"/>
      <c r="H63" s="1"/>
      <c r="I63" s="1"/>
      <c r="J63" s="1"/>
    </row>
    <row r="64" spans="1:10" ht="16.5" thickBot="1" x14ac:dyDescent="0.3">
      <c r="A64" s="14">
        <v>44</v>
      </c>
      <c r="B64" s="15">
        <v>62</v>
      </c>
      <c r="C64" s="34">
        <v>5263.16</v>
      </c>
      <c r="D64" s="1"/>
      <c r="E64" s="1"/>
      <c r="F64" s="49">
        <f t="shared" si="6"/>
        <v>5263.16</v>
      </c>
      <c r="G64" s="1"/>
      <c r="H64" s="1"/>
      <c r="I64" s="1"/>
      <c r="J64" s="1"/>
    </row>
    <row r="65" spans="1:10" ht="16.5" thickBot="1" x14ac:dyDescent="0.3">
      <c r="A65" s="14">
        <v>45</v>
      </c>
      <c r="B65" s="15">
        <v>63</v>
      </c>
      <c r="C65" s="34">
        <v>5263.16</v>
      </c>
      <c r="D65" s="1"/>
      <c r="E65" s="1"/>
      <c r="F65" s="49">
        <f t="shared" si="6"/>
        <v>5263.16</v>
      </c>
      <c r="G65" s="1"/>
      <c r="H65" s="1"/>
      <c r="I65" s="1"/>
      <c r="J65" s="1"/>
    </row>
    <row r="66" spans="1:10" ht="15.75" x14ac:dyDescent="0.25">
      <c r="A66" s="86">
        <v>46</v>
      </c>
      <c r="B66" s="8">
        <v>64</v>
      </c>
      <c r="C66" s="34">
        <v>5263.16</v>
      </c>
      <c r="D66" s="1"/>
      <c r="E66" s="1"/>
      <c r="F66" s="49">
        <f t="shared" si="6"/>
        <v>5263.16</v>
      </c>
      <c r="G66" s="1"/>
      <c r="H66" s="1"/>
      <c r="I66" s="1"/>
      <c r="J66" s="1"/>
    </row>
    <row r="67" spans="1:10" ht="15.75" x14ac:dyDescent="0.25">
      <c r="A67" s="87"/>
      <c r="B67" s="2">
        <v>65</v>
      </c>
      <c r="C67" s="34"/>
      <c r="D67" s="1"/>
      <c r="E67" s="1"/>
      <c r="F67" s="49"/>
      <c r="G67" s="1"/>
      <c r="H67" s="1"/>
      <c r="I67" s="1"/>
      <c r="J67" s="1"/>
    </row>
    <row r="68" spans="1:10" ht="15.75" x14ac:dyDescent="0.25">
      <c r="A68" s="87"/>
      <c r="B68" s="2">
        <v>70</v>
      </c>
      <c r="C68" s="34"/>
      <c r="D68" s="1"/>
      <c r="E68" s="1"/>
      <c r="F68" s="49"/>
      <c r="G68" s="1"/>
      <c r="H68" s="1"/>
      <c r="I68" s="1"/>
      <c r="J68" s="1"/>
    </row>
    <row r="69" spans="1:10" ht="16.5" thickBot="1" x14ac:dyDescent="0.3">
      <c r="A69" s="88"/>
      <c r="B69" s="13">
        <v>71</v>
      </c>
      <c r="C69" s="34"/>
      <c r="D69" s="1"/>
      <c r="E69" s="1"/>
      <c r="F69" s="49"/>
      <c r="G69" s="1"/>
      <c r="H69" s="1"/>
      <c r="I69" s="1"/>
      <c r="J69" s="1"/>
    </row>
    <row r="70" spans="1:10" ht="16.5" thickBot="1" x14ac:dyDescent="0.3">
      <c r="A70" s="14">
        <v>47</v>
      </c>
      <c r="B70" s="15">
        <v>66</v>
      </c>
      <c r="C70" s="34">
        <v>5263.16</v>
      </c>
      <c r="D70" s="1"/>
      <c r="E70" s="1"/>
      <c r="F70" s="49">
        <f>SUM(C70-D70)</f>
        <v>5263.16</v>
      </c>
      <c r="G70" s="1"/>
      <c r="H70" s="1"/>
      <c r="I70" s="1"/>
      <c r="J70" s="1"/>
    </row>
    <row r="71" spans="1:10" ht="16.5" thickBot="1" x14ac:dyDescent="0.3">
      <c r="A71" s="14">
        <v>48</v>
      </c>
      <c r="B71" s="15">
        <v>67</v>
      </c>
      <c r="C71" s="34">
        <v>5263.16</v>
      </c>
      <c r="D71" s="1">
        <v>5263.16</v>
      </c>
      <c r="E71" s="6">
        <v>45814</v>
      </c>
      <c r="F71" s="49">
        <f t="shared" ref="F71:F72" si="7">SUM(C71-D71)</f>
        <v>0</v>
      </c>
      <c r="G71" s="1"/>
      <c r="H71" s="1"/>
      <c r="I71" s="1"/>
      <c r="J71" s="1"/>
    </row>
    <row r="72" spans="1:10" ht="15.75" x14ac:dyDescent="0.25">
      <c r="A72" s="86">
        <v>49</v>
      </c>
      <c r="B72" s="8">
        <v>68</v>
      </c>
      <c r="C72" s="34">
        <v>5263.16</v>
      </c>
      <c r="D72" s="1">
        <v>5263.16</v>
      </c>
      <c r="E72" s="6">
        <v>45816</v>
      </c>
      <c r="F72" s="49">
        <f t="shared" si="7"/>
        <v>0</v>
      </c>
      <c r="G72" s="1"/>
      <c r="H72" s="1"/>
      <c r="I72" s="1"/>
      <c r="J72" s="1"/>
    </row>
    <row r="73" spans="1:10" ht="16.5" thickBot="1" x14ac:dyDescent="0.3">
      <c r="A73" s="88"/>
      <c r="B73" s="13">
        <v>69</v>
      </c>
      <c r="C73" s="34"/>
      <c r="D73" s="1"/>
      <c r="E73" s="1"/>
      <c r="F73" s="49"/>
      <c r="G73" s="1"/>
      <c r="H73" s="1"/>
      <c r="I73" s="1"/>
      <c r="J73" s="1"/>
    </row>
    <row r="74" spans="1:10" ht="16.5" thickBot="1" x14ac:dyDescent="0.3">
      <c r="A74" s="14">
        <v>50</v>
      </c>
      <c r="B74" s="15">
        <v>72</v>
      </c>
      <c r="C74" s="34">
        <v>5263.16</v>
      </c>
      <c r="D74" s="1"/>
      <c r="E74" s="1"/>
      <c r="F74" s="49">
        <f>SUM(C74-D74)</f>
        <v>5263.16</v>
      </c>
      <c r="G74" s="1"/>
      <c r="H74" s="1"/>
      <c r="I74" s="1"/>
      <c r="J74" s="1"/>
    </row>
    <row r="75" spans="1:10" ht="16.5" thickBot="1" x14ac:dyDescent="0.3">
      <c r="A75" s="14">
        <v>51</v>
      </c>
      <c r="B75" s="15">
        <v>73</v>
      </c>
      <c r="C75" s="34">
        <v>5263.16</v>
      </c>
      <c r="D75" s="42">
        <v>5263.16</v>
      </c>
      <c r="E75" s="43">
        <v>45811</v>
      </c>
      <c r="F75" s="49">
        <f>SUM(C75-D75)</f>
        <v>0</v>
      </c>
      <c r="G75" s="1"/>
      <c r="H75" s="1"/>
      <c r="I75" s="1"/>
      <c r="J75" s="1"/>
    </row>
    <row r="76" spans="1:10" ht="16.5" thickBot="1" x14ac:dyDescent="0.3">
      <c r="A76" s="14">
        <v>52</v>
      </c>
      <c r="B76" s="15">
        <v>74</v>
      </c>
      <c r="C76" s="34">
        <v>5263.16</v>
      </c>
      <c r="D76" s="1"/>
      <c r="E76" s="1"/>
      <c r="F76" s="49">
        <f t="shared" ref="F76:F80" si="8">SUM(C76-D76)</f>
        <v>5263.16</v>
      </c>
      <c r="G76" s="1"/>
      <c r="H76" s="1"/>
      <c r="I76" s="1"/>
      <c r="J76" s="1"/>
    </row>
    <row r="77" spans="1:10" ht="16.5" thickBot="1" x14ac:dyDescent="0.3">
      <c r="A77" s="14">
        <v>53</v>
      </c>
      <c r="B77" s="15">
        <v>76</v>
      </c>
      <c r="C77" s="34">
        <v>5263.16</v>
      </c>
      <c r="D77" s="1"/>
      <c r="E77" s="1"/>
      <c r="F77" s="49">
        <f t="shared" si="8"/>
        <v>5263.16</v>
      </c>
      <c r="G77" s="1"/>
      <c r="H77" s="1"/>
      <c r="I77" s="1"/>
      <c r="J77" s="1"/>
    </row>
    <row r="78" spans="1:10" ht="16.5" thickBot="1" x14ac:dyDescent="0.3">
      <c r="A78" s="14">
        <v>54</v>
      </c>
      <c r="B78" s="15">
        <v>77</v>
      </c>
      <c r="C78" s="34">
        <v>5263.16</v>
      </c>
      <c r="D78" s="1"/>
      <c r="E78" s="1"/>
      <c r="F78" s="49">
        <f t="shared" si="8"/>
        <v>5263.16</v>
      </c>
      <c r="G78" s="1"/>
      <c r="H78" s="1"/>
      <c r="I78" s="1"/>
      <c r="J78" s="1"/>
    </row>
    <row r="79" spans="1:10" ht="16.5" thickBot="1" x14ac:dyDescent="0.3">
      <c r="A79" s="14">
        <v>55</v>
      </c>
      <c r="B79" s="15">
        <v>78</v>
      </c>
      <c r="C79" s="34">
        <v>5263.16</v>
      </c>
      <c r="D79" s="1"/>
      <c r="E79" s="1"/>
      <c r="F79" s="49">
        <f t="shared" si="8"/>
        <v>5263.16</v>
      </c>
      <c r="G79" s="1"/>
      <c r="H79" s="1"/>
      <c r="I79" s="1"/>
      <c r="J79" s="1"/>
    </row>
    <row r="80" spans="1:10" ht="16.5" thickBot="1" x14ac:dyDescent="0.3">
      <c r="A80" s="14">
        <v>56</v>
      </c>
      <c r="B80" s="15">
        <v>79</v>
      </c>
      <c r="C80" s="34">
        <v>5263.16</v>
      </c>
      <c r="D80" s="1"/>
      <c r="E80" s="1"/>
      <c r="F80" s="49">
        <f t="shared" si="8"/>
        <v>5263.16</v>
      </c>
      <c r="G80" s="1"/>
      <c r="H80" s="1"/>
      <c r="I80" s="1"/>
      <c r="J80" s="1"/>
    </row>
    <row r="81" spans="1:10" ht="15.75" x14ac:dyDescent="0.25">
      <c r="A81" s="86">
        <v>57</v>
      </c>
      <c r="B81" s="8">
        <v>80</v>
      </c>
      <c r="C81" s="34">
        <v>5263.16</v>
      </c>
      <c r="D81" s="1">
        <v>5263.16</v>
      </c>
      <c r="E81" s="6">
        <v>45811</v>
      </c>
      <c r="F81" s="49">
        <f>SUM(C81-D81)</f>
        <v>0</v>
      </c>
      <c r="G81" s="1"/>
      <c r="H81" s="1"/>
      <c r="I81" s="1"/>
      <c r="J81" s="1"/>
    </row>
    <row r="82" spans="1:10" ht="16.5" thickBot="1" x14ac:dyDescent="0.3">
      <c r="A82" s="88"/>
      <c r="B82" s="13">
        <v>81</v>
      </c>
      <c r="C82" s="34"/>
      <c r="D82" s="1"/>
      <c r="E82" s="1"/>
      <c r="F82" s="49"/>
      <c r="G82" s="1"/>
      <c r="H82" s="1"/>
      <c r="I82" s="1"/>
      <c r="J82" s="1"/>
    </row>
    <row r="83" spans="1:10" ht="15.75" x14ac:dyDescent="0.25">
      <c r="A83" s="84" t="s">
        <v>2</v>
      </c>
      <c r="B83" s="85"/>
      <c r="C83" s="34">
        <f>SUM(C2:C82)</f>
        <v>300000.11999999994</v>
      </c>
      <c r="D83" s="1">
        <f>SUM(D2:D82)</f>
        <v>80421.920000000027</v>
      </c>
      <c r="E83" s="1"/>
      <c r="F83" s="49">
        <f>SUM(F2:F82)</f>
        <v>219578.20000000013</v>
      </c>
      <c r="G83" s="1"/>
      <c r="H83" s="1"/>
      <c r="I83" s="1"/>
      <c r="J83" s="1"/>
    </row>
    <row r="84" spans="1:10" x14ac:dyDescent="0.25">
      <c r="C84" s="24"/>
    </row>
    <row r="85" spans="1:10" ht="30" x14ac:dyDescent="0.25">
      <c r="A85" s="40">
        <v>45811</v>
      </c>
      <c r="B85" s="44" t="s">
        <v>8</v>
      </c>
      <c r="C85" s="24">
        <v>5263.16</v>
      </c>
    </row>
    <row r="86" spans="1:10" x14ac:dyDescent="0.25">
      <c r="C86" s="24"/>
    </row>
    <row r="87" spans="1:10" x14ac:dyDescent="0.25">
      <c r="C87" s="24"/>
    </row>
    <row r="88" spans="1:10" x14ac:dyDescent="0.25">
      <c r="C88" s="24"/>
    </row>
    <row r="89" spans="1:10" x14ac:dyDescent="0.25">
      <c r="C89" s="24"/>
    </row>
    <row r="90" spans="1:10" x14ac:dyDescent="0.25">
      <c r="C90" s="24"/>
    </row>
    <row r="91" spans="1:10" x14ac:dyDescent="0.25">
      <c r="C91" s="24"/>
    </row>
  </sheetData>
  <mergeCells count="17">
    <mergeCell ref="A81:A82"/>
    <mergeCell ref="A25:A29"/>
    <mergeCell ref="A83:B83"/>
    <mergeCell ref="A60:A61"/>
    <mergeCell ref="A66:A69"/>
    <mergeCell ref="A72:A73"/>
    <mergeCell ref="A30:A31"/>
    <mergeCell ref="A43:A44"/>
    <mergeCell ref="A45:A46"/>
    <mergeCell ref="A52:A55"/>
    <mergeCell ref="A40:A41"/>
    <mergeCell ref="A2:A4"/>
    <mergeCell ref="A13:A14"/>
    <mergeCell ref="A19:A20"/>
    <mergeCell ref="A21:A22"/>
    <mergeCell ref="A37:A38"/>
    <mergeCell ref="A33:A34"/>
  </mergeCells>
  <phoneticPr fontId="6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членские</vt:lpstr>
      <vt:lpstr>целевые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Сенина</dc:creator>
  <cp:lastModifiedBy>оксана корсак</cp:lastModifiedBy>
  <dcterms:created xsi:type="dcterms:W3CDTF">2024-08-19T06:55:32Z</dcterms:created>
  <dcterms:modified xsi:type="dcterms:W3CDTF">2026-04-16T05:45:53Z</dcterms:modified>
</cp:coreProperties>
</file>