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комби 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B19"/>
  <c r="C18"/>
  <c r="H18" s="1"/>
  <c r="C17"/>
  <c r="D17" s="1"/>
  <c r="E17" s="1"/>
  <c r="F17" s="1"/>
  <c r="G17" s="1"/>
  <c r="H17" s="1"/>
  <c r="C15"/>
  <c r="C14"/>
  <c r="D14" s="1"/>
  <c r="E14" s="1"/>
  <c r="F14" s="1"/>
  <c r="G14" s="1"/>
  <c r="H14" s="1"/>
  <c r="C13"/>
  <c r="D13" s="1"/>
  <c r="E13" s="1"/>
  <c r="F13" s="1"/>
  <c r="G13" s="1"/>
  <c r="H13" s="1"/>
  <c r="E12"/>
  <c r="C12"/>
  <c r="F12" s="1"/>
  <c r="C11"/>
  <c r="C10"/>
  <c r="H10" s="1"/>
  <c r="F9"/>
  <c r="E9"/>
  <c r="C9"/>
  <c r="G9" s="1"/>
  <c r="H8"/>
  <c r="E8"/>
  <c r="C8"/>
  <c r="F8" s="1"/>
  <c r="C7"/>
  <c r="C6"/>
  <c r="H6" s="1"/>
  <c r="C5"/>
  <c r="G5" s="1"/>
  <c r="C4"/>
  <c r="F4" s="1"/>
  <c r="D3"/>
  <c r="C3"/>
  <c r="H3" s="1"/>
  <c r="C2"/>
  <c r="H2" s="1"/>
  <c r="D8" l="1"/>
  <c r="D9"/>
  <c r="E4"/>
  <c r="E5"/>
  <c r="H4"/>
  <c r="F5"/>
  <c r="H9"/>
  <c r="D12"/>
  <c r="H5"/>
  <c r="D4"/>
  <c r="D5"/>
  <c r="E2"/>
  <c r="F3"/>
  <c r="G4"/>
  <c r="E6"/>
  <c r="F7"/>
  <c r="G8"/>
  <c r="E10"/>
  <c r="F11"/>
  <c r="G12"/>
  <c r="E18"/>
  <c r="F2"/>
  <c r="G3"/>
  <c r="F6"/>
  <c r="G7"/>
  <c r="F10"/>
  <c r="G11"/>
  <c r="H12"/>
  <c r="D16"/>
  <c r="E16" s="1"/>
  <c r="F16" s="1"/>
  <c r="G16" s="1"/>
  <c r="H16" s="1"/>
  <c r="F18"/>
  <c r="G2"/>
  <c r="G6"/>
  <c r="D7"/>
  <c r="H7"/>
  <c r="G10"/>
  <c r="D11"/>
  <c r="H11"/>
  <c r="D15"/>
  <c r="E15" s="1"/>
  <c r="F15" s="1"/>
  <c r="G15" s="1"/>
  <c r="H15" s="1"/>
  <c r="G18"/>
  <c r="C19"/>
  <c r="D2"/>
  <c r="E3"/>
  <c r="D6"/>
  <c r="E7"/>
  <c r="D10"/>
  <c r="E11"/>
  <c r="D18"/>
  <c r="H19" l="1"/>
  <c r="G19"/>
  <c r="E19"/>
  <c r="D19"/>
  <c r="F19"/>
</calcChain>
</file>

<file path=xl/sharedStrings.xml><?xml version="1.0" encoding="utf-8"?>
<sst xmlns="http://schemas.openxmlformats.org/spreadsheetml/2006/main" count="31" uniqueCount="31">
  <si>
    <t>Тип затрат</t>
  </si>
  <si>
    <t>смета на 2023-24</t>
  </si>
  <si>
    <t>разбивка</t>
  </si>
  <si>
    <t>1 участок</t>
  </si>
  <si>
    <t>2 участка</t>
  </si>
  <si>
    <t>3 участка</t>
  </si>
  <si>
    <t>4 участка</t>
  </si>
  <si>
    <t>5 участков</t>
  </si>
  <si>
    <t>Налог на общую землю</t>
  </si>
  <si>
    <t>Ведение юр лица</t>
  </si>
  <si>
    <t>клиент банк/ком.банка</t>
  </si>
  <si>
    <t>почтовые расходы, канцтовары</t>
  </si>
  <si>
    <t>выписки ЕГРН</t>
  </si>
  <si>
    <t>госпошлина (суды)</t>
  </si>
  <si>
    <t>Ведение бухгалтерии аутсорсинг</t>
  </si>
  <si>
    <t>сайт</t>
  </si>
  <si>
    <t>Мусор</t>
  </si>
  <si>
    <t>Охрана (договор с самозанятым)</t>
  </si>
  <si>
    <t>Корм собаке</t>
  </si>
  <si>
    <t>Уборка снега, включить в бюджет долю в дороге от Толмачево</t>
  </si>
  <si>
    <t>Дорога к СНТ</t>
  </si>
  <si>
    <t>Дороги в СНТ</t>
  </si>
  <si>
    <t>замена ламп на столбах</t>
  </si>
  <si>
    <t>Зарплата председателя (идут на непредвиденные расходы наличными и компенсацию затрат по самозанятому)</t>
  </si>
  <si>
    <t>строительство колодца (скважины) для сторожки</t>
  </si>
  <si>
    <t>Итого</t>
  </si>
  <si>
    <t>справочно:</t>
  </si>
  <si>
    <t>количество участков - 82</t>
  </si>
  <si>
    <t>количество владельцев - 62</t>
  </si>
  <si>
    <t>статья по соткам</t>
  </si>
  <si>
    <t>статья по собственникам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</si>
</sst>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indexed="49"/>
      <name val="Arial"/>
      <family val="2"/>
      <charset val="204"/>
    </font>
    <font>
      <b/>
      <sz val="11"/>
      <color indexed="49"/>
      <name val="Arial"/>
      <family val="2"/>
      <charset val="204"/>
    </font>
    <font>
      <b/>
      <sz val="10"/>
      <color indexed="4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/>
    </xf>
    <xf numFmtId="0" fontId="1" fillId="4" borderId="1" xfId="0" applyFont="1" applyFill="1" applyBorder="1" applyAlignment="1">
      <alignment horizontal="left"/>
    </xf>
    <xf numFmtId="0" fontId="5" fillId="0" borderId="0" xfId="0" applyFont="1"/>
    <xf numFmtId="43" fontId="0" fillId="0" borderId="0" xfId="0" applyNumberFormat="1" applyAlignment="1">
      <alignment horizontal="right"/>
    </xf>
    <xf numFmtId="43" fontId="0" fillId="0" borderId="0" xfId="0" applyNumberForma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3" fontId="8" fillId="0" borderId="0" xfId="0" applyNumberFormat="1" applyFont="1" applyAlignment="1">
      <alignment horizontal="right" wrapText="1"/>
    </xf>
    <xf numFmtId="43" fontId="8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zoomScaleNormal="100" workbookViewId="0">
      <selection activeCell="F25" sqref="F25"/>
    </sheetView>
  </sheetViews>
  <sheetFormatPr defaultRowHeight="12.75"/>
  <cols>
    <col min="1" max="1" width="54.28515625" customWidth="1"/>
    <col min="2" max="2" width="16.28515625" style="15" bestFit="1" customWidth="1"/>
    <col min="3" max="3" width="12.28515625" style="16" customWidth="1"/>
    <col min="4" max="8" width="12.28515625" style="15" bestFit="1" customWidth="1"/>
  </cols>
  <sheetData>
    <row r="1" spans="1:8" s="4" customFormat="1" ht="57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4" customFormat="1" ht="17.45" customHeight="1">
      <c r="A2" s="5" t="s">
        <v>8</v>
      </c>
      <c r="B2" s="6">
        <v>39540</v>
      </c>
      <c r="C2" s="6">
        <f>SUM(B2/82)</f>
        <v>482.19512195121951</v>
      </c>
      <c r="D2" s="6">
        <f>SUM(C2)</f>
        <v>482.19512195121951</v>
      </c>
      <c r="E2" s="6">
        <f>SUM(C2*2)</f>
        <v>964.39024390243901</v>
      </c>
      <c r="F2" s="6">
        <f>SUM(C2*3)</f>
        <v>1446.5853658536585</v>
      </c>
      <c r="G2" s="6">
        <f>SUM(C2*4)</f>
        <v>1928.780487804878</v>
      </c>
      <c r="H2" s="6">
        <f>SUM(C2*5)</f>
        <v>2410.9756097560976</v>
      </c>
    </row>
    <row r="3" spans="1:8" s="4" customFormat="1" ht="17.45" customHeight="1">
      <c r="A3" s="7" t="s">
        <v>9</v>
      </c>
      <c r="B3" s="6">
        <v>16000</v>
      </c>
      <c r="C3" s="8">
        <f>SUM(B3/62)</f>
        <v>258.06451612903226</v>
      </c>
      <c r="D3" s="6">
        <f t="shared" ref="D3:H18" si="0">SUM(C3)</f>
        <v>258.06451612903226</v>
      </c>
      <c r="E3" s="6">
        <f t="shared" ref="E3:E12" si="1">SUM(C3)</f>
        <v>258.06451612903226</v>
      </c>
      <c r="F3" s="6">
        <f>SUM(C3)</f>
        <v>258.06451612903226</v>
      </c>
      <c r="G3" s="6">
        <f>SUM(C3)</f>
        <v>258.06451612903226</v>
      </c>
      <c r="H3" s="6">
        <f>SUM(C3)</f>
        <v>258.06451612903226</v>
      </c>
    </row>
    <row r="4" spans="1:8" s="4" customFormat="1" ht="17.45" customHeight="1">
      <c r="A4" s="7" t="s">
        <v>10</v>
      </c>
      <c r="B4" s="6">
        <v>3000</v>
      </c>
      <c r="C4" s="8">
        <f t="shared" ref="C4:C12" si="2">SUM(B4/62)</f>
        <v>48.387096774193552</v>
      </c>
      <c r="D4" s="6">
        <f t="shared" si="0"/>
        <v>48.387096774193552</v>
      </c>
      <c r="E4" s="6">
        <f t="shared" si="1"/>
        <v>48.387096774193552</v>
      </c>
      <c r="F4" s="6">
        <f t="shared" ref="F4:F12" si="3">SUM(C4)</f>
        <v>48.387096774193552</v>
      </c>
      <c r="G4" s="6">
        <f t="shared" ref="G4:G12" si="4">SUM(C4)</f>
        <v>48.387096774193552</v>
      </c>
      <c r="H4" s="6">
        <f t="shared" ref="H4:H12" si="5">SUM(C4)</f>
        <v>48.387096774193552</v>
      </c>
    </row>
    <row r="5" spans="1:8" s="4" customFormat="1" ht="17.45" customHeight="1">
      <c r="A5" s="7" t="s">
        <v>11</v>
      </c>
      <c r="B5" s="6">
        <v>0</v>
      </c>
      <c r="C5" s="8">
        <f t="shared" si="2"/>
        <v>0</v>
      </c>
      <c r="D5" s="6">
        <f t="shared" si="0"/>
        <v>0</v>
      </c>
      <c r="E5" s="6">
        <f t="shared" si="1"/>
        <v>0</v>
      </c>
      <c r="F5" s="6">
        <f t="shared" si="3"/>
        <v>0</v>
      </c>
      <c r="G5" s="6">
        <f t="shared" si="4"/>
        <v>0</v>
      </c>
      <c r="H5" s="6">
        <f t="shared" si="5"/>
        <v>0</v>
      </c>
    </row>
    <row r="6" spans="1:8" s="4" customFormat="1" ht="17.45" customHeight="1">
      <c r="A6" s="7" t="s">
        <v>12</v>
      </c>
      <c r="B6" s="6">
        <v>0</v>
      </c>
      <c r="C6" s="8">
        <f t="shared" si="2"/>
        <v>0</v>
      </c>
      <c r="D6" s="6">
        <f t="shared" si="0"/>
        <v>0</v>
      </c>
      <c r="E6" s="6">
        <f t="shared" si="1"/>
        <v>0</v>
      </c>
      <c r="F6" s="6">
        <f t="shared" si="3"/>
        <v>0</v>
      </c>
      <c r="G6" s="6">
        <f t="shared" si="4"/>
        <v>0</v>
      </c>
      <c r="H6" s="6">
        <f t="shared" si="5"/>
        <v>0</v>
      </c>
    </row>
    <row r="7" spans="1:8" s="4" customFormat="1" ht="17.45" customHeight="1">
      <c r="A7" s="7" t="s">
        <v>13</v>
      </c>
      <c r="B7" s="6">
        <v>88000</v>
      </c>
      <c r="C7" s="8">
        <f t="shared" si="2"/>
        <v>1419.3548387096773</v>
      </c>
      <c r="D7" s="6">
        <f t="shared" si="0"/>
        <v>1419.3548387096773</v>
      </c>
      <c r="E7" s="6">
        <f t="shared" si="1"/>
        <v>1419.3548387096773</v>
      </c>
      <c r="F7" s="6">
        <f t="shared" si="3"/>
        <v>1419.3548387096773</v>
      </c>
      <c r="G7" s="6">
        <f t="shared" si="4"/>
        <v>1419.3548387096773</v>
      </c>
      <c r="H7" s="6">
        <f t="shared" si="5"/>
        <v>1419.3548387096773</v>
      </c>
    </row>
    <row r="8" spans="1:8" s="4" customFormat="1" ht="17.45" customHeight="1">
      <c r="A8" s="7" t="s">
        <v>14</v>
      </c>
      <c r="B8" s="6">
        <v>65000</v>
      </c>
      <c r="C8" s="8">
        <f t="shared" si="2"/>
        <v>1048.3870967741937</v>
      </c>
      <c r="D8" s="6">
        <f t="shared" si="0"/>
        <v>1048.3870967741937</v>
      </c>
      <c r="E8" s="6">
        <f t="shared" si="1"/>
        <v>1048.3870967741937</v>
      </c>
      <c r="F8" s="6">
        <f t="shared" si="3"/>
        <v>1048.3870967741937</v>
      </c>
      <c r="G8" s="6">
        <f t="shared" si="4"/>
        <v>1048.3870967741937</v>
      </c>
      <c r="H8" s="6">
        <f t="shared" si="5"/>
        <v>1048.3870967741937</v>
      </c>
    </row>
    <row r="9" spans="1:8" s="4" customFormat="1" ht="17.45" customHeight="1">
      <c r="A9" s="7" t="s">
        <v>15</v>
      </c>
      <c r="B9" s="6">
        <v>6245</v>
      </c>
      <c r="C9" s="8">
        <f t="shared" si="2"/>
        <v>100.7258064516129</v>
      </c>
      <c r="D9" s="6">
        <f t="shared" si="0"/>
        <v>100.7258064516129</v>
      </c>
      <c r="E9" s="6">
        <f t="shared" si="1"/>
        <v>100.7258064516129</v>
      </c>
      <c r="F9" s="6">
        <f t="shared" si="3"/>
        <v>100.7258064516129</v>
      </c>
      <c r="G9" s="6">
        <f t="shared" si="4"/>
        <v>100.7258064516129</v>
      </c>
      <c r="H9" s="6">
        <f t="shared" si="5"/>
        <v>100.7258064516129</v>
      </c>
    </row>
    <row r="10" spans="1:8" s="4" customFormat="1" ht="17.45" customHeight="1">
      <c r="A10" s="9" t="s">
        <v>16</v>
      </c>
      <c r="B10" s="6">
        <v>45000</v>
      </c>
      <c r="C10" s="8">
        <f t="shared" si="2"/>
        <v>725.80645161290317</v>
      </c>
      <c r="D10" s="6">
        <f t="shared" si="0"/>
        <v>725.80645161290317</v>
      </c>
      <c r="E10" s="6">
        <f t="shared" si="1"/>
        <v>725.80645161290317</v>
      </c>
      <c r="F10" s="6">
        <f t="shared" si="3"/>
        <v>725.80645161290317</v>
      </c>
      <c r="G10" s="6">
        <f t="shared" si="4"/>
        <v>725.80645161290317</v>
      </c>
      <c r="H10" s="6">
        <f t="shared" si="5"/>
        <v>725.80645161290317</v>
      </c>
    </row>
    <row r="11" spans="1:8" s="4" customFormat="1" ht="17.45" customHeight="1">
      <c r="A11" s="9" t="s">
        <v>17</v>
      </c>
      <c r="B11" s="6">
        <v>254400</v>
      </c>
      <c r="C11" s="8">
        <f t="shared" si="2"/>
        <v>4103.2258064516127</v>
      </c>
      <c r="D11" s="6">
        <f t="shared" si="0"/>
        <v>4103.2258064516127</v>
      </c>
      <c r="E11" s="6">
        <f t="shared" si="1"/>
        <v>4103.2258064516127</v>
      </c>
      <c r="F11" s="6">
        <f t="shared" si="3"/>
        <v>4103.2258064516127</v>
      </c>
      <c r="G11" s="6">
        <f t="shared" si="4"/>
        <v>4103.2258064516127</v>
      </c>
      <c r="H11" s="6">
        <f t="shared" si="5"/>
        <v>4103.2258064516127</v>
      </c>
    </row>
    <row r="12" spans="1:8" s="4" customFormat="1" ht="17.45" customHeight="1">
      <c r="A12" s="9" t="s">
        <v>18</v>
      </c>
      <c r="B12" s="6">
        <v>31800</v>
      </c>
      <c r="C12" s="8">
        <f t="shared" si="2"/>
        <v>512.90322580645159</v>
      </c>
      <c r="D12" s="6">
        <f t="shared" si="0"/>
        <v>512.90322580645159</v>
      </c>
      <c r="E12" s="6">
        <f t="shared" si="1"/>
        <v>512.90322580645159</v>
      </c>
      <c r="F12" s="6">
        <f t="shared" si="3"/>
        <v>512.90322580645159</v>
      </c>
      <c r="G12" s="6">
        <f t="shared" si="4"/>
        <v>512.90322580645159</v>
      </c>
      <c r="H12" s="6">
        <f t="shared" si="5"/>
        <v>512.90322580645159</v>
      </c>
    </row>
    <row r="13" spans="1:8" s="4" customFormat="1" ht="17.45" customHeight="1">
      <c r="A13" s="7" t="s">
        <v>19</v>
      </c>
      <c r="B13" s="6">
        <v>26700</v>
      </c>
      <c r="C13" s="8">
        <f>SUM(B13/62)</f>
        <v>430.64516129032256</v>
      </c>
      <c r="D13" s="6">
        <f t="shared" si="0"/>
        <v>430.64516129032256</v>
      </c>
      <c r="E13" s="6">
        <f t="shared" si="0"/>
        <v>430.64516129032256</v>
      </c>
      <c r="F13" s="6">
        <f t="shared" si="0"/>
        <v>430.64516129032256</v>
      </c>
      <c r="G13" s="6">
        <f t="shared" si="0"/>
        <v>430.64516129032256</v>
      </c>
      <c r="H13" s="6">
        <f t="shared" si="0"/>
        <v>430.64516129032256</v>
      </c>
    </row>
    <row r="14" spans="1:8" s="4" customFormat="1" ht="17.45" customHeight="1">
      <c r="A14" s="7" t="s">
        <v>20</v>
      </c>
      <c r="B14" s="6">
        <v>204940</v>
      </c>
      <c r="C14" s="8">
        <f>SUM(B14/62)</f>
        <v>3305.483870967742</v>
      </c>
      <c r="D14" s="6">
        <f t="shared" si="0"/>
        <v>3305.483870967742</v>
      </c>
      <c r="E14" s="6">
        <f t="shared" si="0"/>
        <v>3305.483870967742</v>
      </c>
      <c r="F14" s="6">
        <f t="shared" si="0"/>
        <v>3305.483870967742</v>
      </c>
      <c r="G14" s="6">
        <f t="shared" si="0"/>
        <v>3305.483870967742</v>
      </c>
      <c r="H14" s="6">
        <f t="shared" si="0"/>
        <v>3305.483870967742</v>
      </c>
    </row>
    <row r="15" spans="1:8" s="4" customFormat="1" ht="17.45" customHeight="1">
      <c r="A15" s="7" t="s">
        <v>21</v>
      </c>
      <c r="B15" s="6">
        <v>224916.54</v>
      </c>
      <c r="C15" s="8">
        <f>SUM(B15/62)</f>
        <v>3627.6861290322581</v>
      </c>
      <c r="D15" s="6">
        <f t="shared" si="0"/>
        <v>3627.6861290322581</v>
      </c>
      <c r="E15" s="6">
        <f t="shared" si="0"/>
        <v>3627.6861290322581</v>
      </c>
      <c r="F15" s="6">
        <f t="shared" si="0"/>
        <v>3627.6861290322581</v>
      </c>
      <c r="G15" s="6">
        <f t="shared" si="0"/>
        <v>3627.6861290322581</v>
      </c>
      <c r="H15" s="6">
        <f t="shared" si="0"/>
        <v>3627.6861290322581</v>
      </c>
    </row>
    <row r="16" spans="1:8" s="4" customFormat="1" ht="17.45" customHeight="1">
      <c r="A16" s="7" t="s">
        <v>22</v>
      </c>
      <c r="B16" s="6">
        <v>15900</v>
      </c>
      <c r="C16" s="8">
        <f>SUM(B16/62)</f>
        <v>256.45161290322579</v>
      </c>
      <c r="D16" s="8">
        <f>SUM(C16)</f>
        <v>256.45161290322579</v>
      </c>
      <c r="E16" s="8">
        <f t="shared" si="0"/>
        <v>256.45161290322579</v>
      </c>
      <c r="F16" s="8">
        <f t="shared" si="0"/>
        <v>256.45161290322579</v>
      </c>
      <c r="G16" s="8">
        <f t="shared" si="0"/>
        <v>256.45161290322579</v>
      </c>
      <c r="H16" s="8">
        <f t="shared" si="0"/>
        <v>256.45161290322579</v>
      </c>
    </row>
    <row r="17" spans="1:8" s="4" customFormat="1" ht="29.25" customHeight="1">
      <c r="A17" s="10" t="s">
        <v>23</v>
      </c>
      <c r="B17" s="6">
        <v>60000</v>
      </c>
      <c r="C17" s="8">
        <f>SUM(B17/62)</f>
        <v>967.74193548387098</v>
      </c>
      <c r="D17" s="8">
        <f>SUM(C17)</f>
        <v>967.74193548387098</v>
      </c>
      <c r="E17" s="8">
        <f t="shared" si="0"/>
        <v>967.74193548387098</v>
      </c>
      <c r="F17" s="8">
        <f t="shared" si="0"/>
        <v>967.74193548387098</v>
      </c>
      <c r="G17" s="8">
        <f t="shared" si="0"/>
        <v>967.74193548387098</v>
      </c>
      <c r="H17" s="8">
        <f t="shared" si="0"/>
        <v>967.74193548387098</v>
      </c>
    </row>
    <row r="18" spans="1:8" s="4" customFormat="1" ht="17.45" customHeight="1">
      <c r="A18" s="9" t="s">
        <v>24</v>
      </c>
      <c r="B18" s="6">
        <v>28620</v>
      </c>
      <c r="C18" s="8">
        <f>SUM(B18/82)</f>
        <v>349.02439024390242</v>
      </c>
      <c r="D18" s="6">
        <f t="shared" si="0"/>
        <v>349.02439024390242</v>
      </c>
      <c r="E18" s="6">
        <f>SUM(C18)</f>
        <v>349.02439024390242</v>
      </c>
      <c r="F18" s="6">
        <f>SUM(C18)</f>
        <v>349.02439024390242</v>
      </c>
      <c r="G18" s="6">
        <f>SUM(C18)</f>
        <v>349.02439024390242</v>
      </c>
      <c r="H18" s="6">
        <f>SUM(C18)</f>
        <v>349.02439024390242</v>
      </c>
    </row>
    <row r="19" spans="1:8" s="4" customFormat="1" ht="17.45" customHeight="1">
      <c r="A19" s="11" t="s">
        <v>25</v>
      </c>
      <c r="B19" s="12">
        <f>SUM(B2:B18)</f>
        <v>1110061.54</v>
      </c>
      <c r="C19" s="13">
        <f t="shared" ref="C19:H19" si="6">SUM(C2:C18)</f>
        <v>17636.083060582216</v>
      </c>
      <c r="D19" s="12">
        <f t="shared" si="6"/>
        <v>17636.083060582216</v>
      </c>
      <c r="E19" s="12">
        <f t="shared" si="6"/>
        <v>18118.278182533439</v>
      </c>
      <c r="F19" s="12">
        <f t="shared" si="6"/>
        <v>18600.473304484658</v>
      </c>
      <c r="G19" s="12">
        <f t="shared" si="6"/>
        <v>19082.668426435881</v>
      </c>
      <c r="H19" s="12">
        <f t="shared" si="6"/>
        <v>19564.8635483871</v>
      </c>
    </row>
    <row r="20" spans="1:8" s="14" customFormat="1">
      <c r="B20" s="15"/>
      <c r="C20" s="16"/>
      <c r="D20" s="15"/>
      <c r="E20" s="15"/>
      <c r="F20" s="15"/>
      <c r="G20" s="15"/>
      <c r="H20" s="15"/>
    </row>
    <row r="21" spans="1:8">
      <c r="C21" s="17"/>
      <c r="E21" s="18"/>
      <c r="F21" s="18"/>
    </row>
    <row r="22" spans="1:8">
      <c r="A22" t="s">
        <v>26</v>
      </c>
      <c r="E22" s="18"/>
    </row>
    <row r="23" spans="1:8">
      <c r="A23" t="s">
        <v>27</v>
      </c>
      <c r="E23" s="18"/>
    </row>
    <row r="24" spans="1:8">
      <c r="A24" t="s">
        <v>28</v>
      </c>
      <c r="B24" s="18"/>
    </row>
    <row r="25" spans="1:8">
      <c r="A25" s="19" t="s">
        <v>29</v>
      </c>
    </row>
    <row r="26" spans="1:8">
      <c r="A26" s="10" t="s">
        <v>30</v>
      </c>
      <c r="C26" s="17"/>
    </row>
    <row r="27" spans="1:8">
      <c r="A27" s="20"/>
      <c r="B27" s="18"/>
      <c r="C27" s="17"/>
      <c r="E27" s="18"/>
    </row>
    <row r="28" spans="1:8">
      <c r="B28" s="18"/>
      <c r="E28" s="18"/>
    </row>
    <row r="29" spans="1:8">
      <c r="B29" s="21"/>
      <c r="C29" s="22"/>
      <c r="D29" s="21"/>
    </row>
    <row r="30" spans="1:8">
      <c r="B30" s="21"/>
      <c r="C30" s="22"/>
      <c r="D30" s="21"/>
    </row>
    <row r="31" spans="1:8" ht="15">
      <c r="B31" s="21"/>
      <c r="C31" s="22"/>
      <c r="D31" s="21"/>
      <c r="E31" s="23"/>
      <c r="F31" s="23"/>
      <c r="G31" s="24"/>
    </row>
    <row r="32" spans="1:8">
      <c r="B32" s="21"/>
      <c r="C32" s="25"/>
      <c r="D32" s="26"/>
      <c r="E32" s="27"/>
      <c r="F32" s="23"/>
      <c r="G32" s="26"/>
    </row>
    <row r="33" spans="2:7">
      <c r="B33" s="21"/>
      <c r="C33" s="25"/>
      <c r="D33" s="26"/>
      <c r="E33" s="27"/>
      <c r="F33" s="23"/>
      <c r="G33" s="26"/>
    </row>
    <row r="34" spans="2:7">
      <c r="B34" s="21"/>
      <c r="C34" s="25"/>
      <c r="D34" s="26"/>
      <c r="E34" s="27"/>
      <c r="F34" s="23"/>
      <c r="G34" s="26"/>
    </row>
    <row r="35" spans="2:7">
      <c r="B35" s="21"/>
      <c r="C35" s="25"/>
      <c r="D35" s="26"/>
      <c r="E35" s="27"/>
      <c r="F35" s="23"/>
      <c r="G35" s="26"/>
    </row>
    <row r="36" spans="2:7">
      <c r="B36" s="21"/>
      <c r="C36" s="25"/>
      <c r="D36" s="26"/>
      <c r="E36" s="27"/>
      <c r="F36" s="23"/>
      <c r="G36" s="26"/>
    </row>
    <row r="37" spans="2:7">
      <c r="B37" s="21"/>
      <c r="C37" s="25"/>
      <c r="D37" s="26"/>
      <c r="E37" s="27"/>
      <c r="F37" s="23"/>
      <c r="G37" s="26"/>
    </row>
    <row r="38" spans="2:7">
      <c r="B38" s="21"/>
      <c r="C38" s="25"/>
      <c r="D38" s="26"/>
      <c r="E38" s="23"/>
      <c r="F38" s="23"/>
    </row>
    <row r="39" spans="2:7">
      <c r="B39" s="21"/>
      <c r="C39" s="25"/>
      <c r="D39" s="26"/>
    </row>
    <row r="40" spans="2:7">
      <c r="B40" s="18"/>
      <c r="C40" s="28"/>
      <c r="D40" s="26"/>
    </row>
    <row r="41" spans="2:7">
      <c r="C41" s="28"/>
      <c r="D41" s="26"/>
    </row>
    <row r="42" spans="2:7">
      <c r="C42" s="28"/>
      <c r="D42" s="26"/>
    </row>
    <row r="43" spans="2:7">
      <c r="C43" s="28"/>
      <c r="D43" s="29"/>
    </row>
  </sheetData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комби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Корсак</dc:creator>
  <cp:lastModifiedBy>Оксана</cp:lastModifiedBy>
  <dcterms:created xsi:type="dcterms:W3CDTF">2023-07-19T10:27:31Z</dcterms:created>
  <dcterms:modified xsi:type="dcterms:W3CDTF">2023-07-24T05:32:54Z</dcterms:modified>
</cp:coreProperties>
</file>